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52" i="1"/>
  <c r="AI52" s="1"/>
  <c r="AB52"/>
  <c r="AC52" s="1"/>
  <c r="V52"/>
  <c r="W52" s="1"/>
  <c r="Q52"/>
  <c r="P52"/>
  <c r="J52"/>
  <c r="K52" s="1"/>
  <c r="AJ52" l="1"/>
  <c r="AH51" l="1"/>
  <c r="AI51" s="1"/>
  <c r="AB51"/>
  <c r="AC51" s="1"/>
  <c r="V51"/>
  <c r="W51" s="1"/>
  <c r="P51"/>
  <c r="Q51" s="1"/>
  <c r="J51"/>
  <c r="K51" s="1"/>
  <c r="AH50"/>
  <c r="AI50" s="1"/>
  <c r="AB50"/>
  <c r="AC50" s="1"/>
  <c r="V50"/>
  <c r="W50" s="1"/>
  <c r="P50"/>
  <c r="Q50" s="1"/>
  <c r="J50"/>
  <c r="K50" s="1"/>
  <c r="AH46"/>
  <c r="AI46" s="1"/>
  <c r="AH47"/>
  <c r="AI47" s="1"/>
  <c r="AH29"/>
  <c r="AI29" s="1"/>
  <c r="AB29"/>
  <c r="AC29" s="1"/>
  <c r="W29"/>
  <c r="Q29"/>
  <c r="K29"/>
  <c r="AB47"/>
  <c r="AC47" s="1"/>
  <c r="V47"/>
  <c r="W47" s="1"/>
  <c r="P47"/>
  <c r="Q47" s="1"/>
  <c r="J47"/>
  <c r="K47" s="1"/>
  <c r="AB46"/>
  <c r="AC46" s="1"/>
  <c r="V46"/>
  <c r="W46" s="1"/>
  <c r="P46"/>
  <c r="Q46" s="1"/>
  <c r="J46"/>
  <c r="K46" s="1"/>
  <c r="AH45"/>
  <c r="AI45" s="1"/>
  <c r="AB45"/>
  <c r="AC45" s="1"/>
  <c r="V45"/>
  <c r="W45" s="1"/>
  <c r="P45"/>
  <c r="Q45" s="1"/>
  <c r="J45"/>
  <c r="K45" s="1"/>
  <c r="AH44"/>
  <c r="AI44" s="1"/>
  <c r="AB44"/>
  <c r="AC44" s="1"/>
  <c r="V44"/>
  <c r="W44" s="1"/>
  <c r="P44"/>
  <c r="Q44" s="1"/>
  <c r="J44"/>
  <c r="K44" s="1"/>
  <c r="AH43"/>
  <c r="AI43" s="1"/>
  <c r="AB43"/>
  <c r="AC43" s="1"/>
  <c r="V43"/>
  <c r="W43" s="1"/>
  <c r="P43"/>
  <c r="Q43" s="1"/>
  <c r="J43"/>
  <c r="K43" s="1"/>
  <c r="AH42"/>
  <c r="AI42" s="1"/>
  <c r="AB42"/>
  <c r="AC42" s="1"/>
  <c r="V42"/>
  <c r="W42" s="1"/>
  <c r="P42"/>
  <c r="Q42" s="1"/>
  <c r="J42"/>
  <c r="K42" s="1"/>
  <c r="AH41"/>
  <c r="AI41" s="1"/>
  <c r="AC41"/>
  <c r="W41"/>
  <c r="Q41"/>
  <c r="K41"/>
  <c r="AH40"/>
  <c r="AI40" s="1"/>
  <c r="AB40"/>
  <c r="AC40" s="1"/>
  <c r="V40"/>
  <c r="W40" s="1"/>
  <c r="P40"/>
  <c r="Q40" s="1"/>
  <c r="J40"/>
  <c r="K40" s="1"/>
  <c r="AH39"/>
  <c r="AI39" s="1"/>
  <c r="AB39"/>
  <c r="AC39" s="1"/>
  <c r="V39"/>
  <c r="W39" s="1"/>
  <c r="P39"/>
  <c r="Q39" s="1"/>
  <c r="J39"/>
  <c r="K39" s="1"/>
  <c r="J25"/>
  <c r="K25" s="1"/>
  <c r="P25"/>
  <c r="Q25" s="1"/>
  <c r="V25"/>
  <c r="W25" s="1"/>
  <c r="AB25"/>
  <c r="AC25" s="1"/>
  <c r="AH25"/>
  <c r="AI25" s="1"/>
  <c r="AH38"/>
  <c r="AI38" s="1"/>
  <c r="AB38"/>
  <c r="AC38" s="1"/>
  <c r="V38"/>
  <c r="W38" s="1"/>
  <c r="P38"/>
  <c r="Q38" s="1"/>
  <c r="J38"/>
  <c r="K38" s="1"/>
  <c r="AH37"/>
  <c r="AI37" s="1"/>
  <c r="AB37"/>
  <c r="AC37" s="1"/>
  <c r="V37"/>
  <c r="W37" s="1"/>
  <c r="P37"/>
  <c r="Q37" s="1"/>
  <c r="J37"/>
  <c r="K37" s="1"/>
  <c r="AH36"/>
  <c r="AI36" s="1"/>
  <c r="AB36"/>
  <c r="AC36" s="1"/>
  <c r="V36"/>
  <c r="W36" s="1"/>
  <c r="P36"/>
  <c r="Q36" s="1"/>
  <c r="J36"/>
  <c r="K36" s="1"/>
  <c r="AH35"/>
  <c r="AI35" s="1"/>
  <c r="AJ35" s="1"/>
  <c r="AH34"/>
  <c r="AI34" s="1"/>
  <c r="AB34"/>
  <c r="AC34" s="1"/>
  <c r="V34"/>
  <c r="W34" s="1"/>
  <c r="P34"/>
  <c r="Q34" s="1"/>
  <c r="J34"/>
  <c r="K34" s="1"/>
  <c r="AH33"/>
  <c r="AI33" s="1"/>
  <c r="AB33"/>
  <c r="AC33" s="1"/>
  <c r="V33"/>
  <c r="W33" s="1"/>
  <c r="P33"/>
  <c r="Q33" s="1"/>
  <c r="J33"/>
  <c r="K33" s="1"/>
  <c r="AH32"/>
  <c r="AI32" s="1"/>
  <c r="AB32"/>
  <c r="AC32" s="1"/>
  <c r="V32"/>
  <c r="W32" s="1"/>
  <c r="P32"/>
  <c r="Q32" s="1"/>
  <c r="J32"/>
  <c r="K32" s="1"/>
  <c r="AH31"/>
  <c r="AI31" s="1"/>
  <c r="AB31"/>
  <c r="AC31" s="1"/>
  <c r="V31"/>
  <c r="W31" s="1"/>
  <c r="P31"/>
  <c r="Q31" s="1"/>
  <c r="J31"/>
  <c r="K31" s="1"/>
  <c r="AH30"/>
  <c r="AI30" s="1"/>
  <c r="AB30"/>
  <c r="AC30" s="1"/>
  <c r="V30"/>
  <c r="W30" s="1"/>
  <c r="P30"/>
  <c r="Q30" s="1"/>
  <c r="J30"/>
  <c r="K30" s="1"/>
  <c r="AH28"/>
  <c r="AI28" s="1"/>
  <c r="AC28"/>
  <c r="W28"/>
  <c r="Q28"/>
  <c r="K28"/>
  <c r="AH22"/>
  <c r="AI22" s="1"/>
  <c r="AH5"/>
  <c r="AI5" s="1"/>
  <c r="AH7"/>
  <c r="AI7" s="1"/>
  <c r="AH21"/>
  <c r="AI21" s="1"/>
  <c r="AH6"/>
  <c r="AI6" s="1"/>
  <c r="AH9"/>
  <c r="AI9" s="1"/>
  <c r="AH12"/>
  <c r="AI12" s="1"/>
  <c r="AH23"/>
  <c r="AI23" s="1"/>
  <c r="AH18"/>
  <c r="AI18" s="1"/>
  <c r="AH20"/>
  <c r="AI20" s="1"/>
  <c r="AH14"/>
  <c r="AI14" s="1"/>
  <c r="AH13"/>
  <c r="AI13" s="1"/>
  <c r="AH8"/>
  <c r="AI8" s="1"/>
  <c r="AH11"/>
  <c r="AI11" s="1"/>
  <c r="AH24"/>
  <c r="AI24" s="1"/>
  <c r="AH17"/>
  <c r="AI17" s="1"/>
  <c r="AH15"/>
  <c r="AI15" s="1"/>
  <c r="AH10"/>
  <c r="AI10" s="1"/>
  <c r="AH19"/>
  <c r="AI19" s="1"/>
  <c r="AH16"/>
  <c r="AI16" s="1"/>
  <c r="AB19"/>
  <c r="AC19" s="1"/>
  <c r="AB10"/>
  <c r="AC10" s="1"/>
  <c r="AB15"/>
  <c r="AC15" s="1"/>
  <c r="AB17"/>
  <c r="AC17" s="1"/>
  <c r="AB24"/>
  <c r="AC24" s="1"/>
  <c r="AB11"/>
  <c r="AC11" s="1"/>
  <c r="AB8"/>
  <c r="AC8" s="1"/>
  <c r="AB13"/>
  <c r="AC13" s="1"/>
  <c r="AB14"/>
  <c r="AC14" s="1"/>
  <c r="AB20"/>
  <c r="AC20" s="1"/>
  <c r="AB18"/>
  <c r="AC18" s="1"/>
  <c r="AB23"/>
  <c r="AC23" s="1"/>
  <c r="AB12"/>
  <c r="AC12" s="1"/>
  <c r="AB9"/>
  <c r="AC9" s="1"/>
  <c r="AB6"/>
  <c r="AC6" s="1"/>
  <c r="AB21"/>
  <c r="AC21" s="1"/>
  <c r="AB7"/>
  <c r="AC7" s="1"/>
  <c r="AB5"/>
  <c r="AC5" s="1"/>
  <c r="AB22"/>
  <c r="AC22" s="1"/>
  <c r="AB16"/>
  <c r="AC16" s="1"/>
  <c r="V19"/>
  <c r="W19" s="1"/>
  <c r="V10"/>
  <c r="W10" s="1"/>
  <c r="V15"/>
  <c r="W15" s="1"/>
  <c r="V17"/>
  <c r="W17" s="1"/>
  <c r="V24"/>
  <c r="W24" s="1"/>
  <c r="V11"/>
  <c r="W11" s="1"/>
  <c r="V8"/>
  <c r="W8" s="1"/>
  <c r="V13"/>
  <c r="W13" s="1"/>
  <c r="V14"/>
  <c r="W14" s="1"/>
  <c r="V20"/>
  <c r="W20" s="1"/>
  <c r="V18"/>
  <c r="W18" s="1"/>
  <c r="V23"/>
  <c r="W23" s="1"/>
  <c r="V12"/>
  <c r="W12" s="1"/>
  <c r="V9"/>
  <c r="W9" s="1"/>
  <c r="V6"/>
  <c r="W6" s="1"/>
  <c r="V21"/>
  <c r="W21" s="1"/>
  <c r="V7"/>
  <c r="W7" s="1"/>
  <c r="V5"/>
  <c r="W5" s="1"/>
  <c r="V22"/>
  <c r="W22" s="1"/>
  <c r="V16"/>
  <c r="W16" s="1"/>
  <c r="P19"/>
  <c r="Q19" s="1"/>
  <c r="P10"/>
  <c r="Q10" s="1"/>
  <c r="P15"/>
  <c r="Q15" s="1"/>
  <c r="P17"/>
  <c r="Q17" s="1"/>
  <c r="P24"/>
  <c r="Q24" s="1"/>
  <c r="P11"/>
  <c r="Q11" s="1"/>
  <c r="P8"/>
  <c r="Q8" s="1"/>
  <c r="P13"/>
  <c r="Q13" s="1"/>
  <c r="P14"/>
  <c r="Q14" s="1"/>
  <c r="P20"/>
  <c r="Q20" s="1"/>
  <c r="P18"/>
  <c r="Q18" s="1"/>
  <c r="P23"/>
  <c r="Q23" s="1"/>
  <c r="P12"/>
  <c r="Q12" s="1"/>
  <c r="P9"/>
  <c r="Q9" s="1"/>
  <c r="P6"/>
  <c r="Q6" s="1"/>
  <c r="P21"/>
  <c r="Q21" s="1"/>
  <c r="P7"/>
  <c r="Q7" s="1"/>
  <c r="P5"/>
  <c r="Q5" s="1"/>
  <c r="P22"/>
  <c r="Q22" s="1"/>
  <c r="P16"/>
  <c r="Q16" s="1"/>
  <c r="J19"/>
  <c r="K19" s="1"/>
  <c r="J10"/>
  <c r="K10" s="1"/>
  <c r="J15"/>
  <c r="K15" s="1"/>
  <c r="J17"/>
  <c r="K17" s="1"/>
  <c r="J24"/>
  <c r="K24" s="1"/>
  <c r="J11"/>
  <c r="K11" s="1"/>
  <c r="J8"/>
  <c r="K8" s="1"/>
  <c r="J13"/>
  <c r="K13" s="1"/>
  <c r="J14"/>
  <c r="K14" s="1"/>
  <c r="J20"/>
  <c r="K20" s="1"/>
  <c r="J18"/>
  <c r="K18" s="1"/>
  <c r="J23"/>
  <c r="K23" s="1"/>
  <c r="J12"/>
  <c r="K12" s="1"/>
  <c r="J9"/>
  <c r="K9" s="1"/>
  <c r="J6"/>
  <c r="K6" s="1"/>
  <c r="J21"/>
  <c r="K21" s="1"/>
  <c r="J7"/>
  <c r="K7" s="1"/>
  <c r="J5"/>
  <c r="K5" s="1"/>
  <c r="J22"/>
  <c r="K22" s="1"/>
  <c r="J16"/>
  <c r="K16" s="1"/>
  <c r="AJ51" l="1"/>
  <c r="AJ50"/>
  <c r="AJ45"/>
  <c r="AJ46"/>
  <c r="AJ29"/>
  <c r="AJ47"/>
  <c r="AJ44"/>
  <c r="AJ43"/>
  <c r="AJ42"/>
  <c r="AJ41"/>
  <c r="AJ40"/>
  <c r="AJ39"/>
  <c r="AJ25"/>
  <c r="AJ38"/>
  <c r="AJ37"/>
  <c r="AJ36"/>
  <c r="AJ34"/>
  <c r="AJ33"/>
  <c r="AJ32"/>
  <c r="AJ31"/>
  <c r="AJ30"/>
  <c r="AJ28"/>
  <c r="AJ21"/>
  <c r="AJ20"/>
  <c r="AJ24"/>
  <c r="AJ22"/>
  <c r="AJ12"/>
  <c r="AJ23"/>
  <c r="AJ15"/>
  <c r="AJ19"/>
  <c r="AJ14"/>
  <c r="AJ17"/>
  <c r="AJ11"/>
  <c r="AJ18"/>
  <c r="AJ8"/>
  <c r="AJ10"/>
  <c r="AJ6"/>
  <c r="AJ13"/>
  <c r="AJ7"/>
  <c r="AJ5"/>
  <c r="AJ9"/>
  <c r="AJ16"/>
</calcChain>
</file>

<file path=xl/sharedStrings.xml><?xml version="1.0" encoding="utf-8"?>
<sst xmlns="http://schemas.openxmlformats.org/spreadsheetml/2006/main" count="191" uniqueCount="128">
  <si>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</si>
  <si>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</si>
  <si>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</si>
  <si>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</si>
  <si>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</si>
  <si>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</si>
  <si>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</si>
  <si>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</si>
  <si>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</si>
  <si>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</si>
  <si>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</si>
  <si>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</si>
  <si>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</si>
  <si>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</si>
  <si>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</si>
  <si>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</si>
  <si>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</si>
  <si>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</si>
  <si>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</si>
  <si>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</si>
  <si>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</si>
  <si>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</si>
  <si>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</si>
  <si>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</si>
  <si>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</si>
  <si>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</si>
  <si>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</si>
  <si>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</si>
  <si>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BERNOLET</t>
  </si>
  <si>
    <t>SENET</t>
  </si>
  <si>
    <t>BAILLY</t>
  </si>
  <si>
    <t>DELAIRE</t>
  </si>
  <si>
    <t>SALON</t>
  </si>
  <si>
    <t>BOULET</t>
  </si>
  <si>
    <t>ROSIER</t>
  </si>
  <si>
    <t>VAN MEYEL</t>
  </si>
  <si>
    <t xml:space="preserve">DAMEZ </t>
  </si>
  <si>
    <t xml:space="preserve">KELYAN </t>
  </si>
  <si>
    <t>DUBOSQUEILLE</t>
  </si>
  <si>
    <t>DECAMPS</t>
  </si>
  <si>
    <t>DELATTRE</t>
  </si>
  <si>
    <t>DUCA</t>
  </si>
  <si>
    <t>VAN MOERKERKE</t>
  </si>
  <si>
    <t>SALLIER</t>
  </si>
  <si>
    <t>JESTIN</t>
  </si>
  <si>
    <t>VERBEEK</t>
  </si>
  <si>
    <t>FERREIRA</t>
  </si>
  <si>
    <t>GODART</t>
  </si>
  <si>
    <t>LEMOINE</t>
  </si>
  <si>
    <t>REDJAL</t>
  </si>
  <si>
    <t>VAN HAECKE</t>
  </si>
  <si>
    <t xml:space="preserve">TYTARENKO </t>
  </si>
  <si>
    <t>PERIGNY</t>
  </si>
  <si>
    <t>MELONI</t>
  </si>
  <si>
    <t>LEBOURDAIS-PETIT</t>
  </si>
  <si>
    <t>TESTELIN</t>
  </si>
  <si>
    <t>PRUVOST</t>
  </si>
  <si>
    <t>DEVOS</t>
  </si>
  <si>
    <t>LELAURE</t>
  </si>
  <si>
    <t>FLAMENT</t>
  </si>
  <si>
    <t>KIECKEN</t>
  </si>
  <si>
    <t>Ernesto</t>
  </si>
  <si>
    <t>Vitalys</t>
  </si>
  <si>
    <t>Eloise</t>
  </si>
  <si>
    <t>Augustin</t>
  </si>
  <si>
    <t>Lilian</t>
  </si>
  <si>
    <t>Clement</t>
  </si>
  <si>
    <t>Zoé</t>
  </si>
  <si>
    <t>Vion</t>
  </si>
  <si>
    <t>maxime</t>
  </si>
  <si>
    <t>alessandro</t>
  </si>
  <si>
    <t xml:space="preserve">Raphaël </t>
  </si>
  <si>
    <t>Kenneth</t>
  </si>
  <si>
    <t>Nathan</t>
  </si>
  <si>
    <t>Titouan</t>
  </si>
  <si>
    <t>Saphyr</t>
  </si>
  <si>
    <t>LIAM</t>
  </si>
  <si>
    <t xml:space="preserve">Kyryl </t>
  </si>
  <si>
    <t>Simon</t>
  </si>
  <si>
    <t>Alexandre</t>
  </si>
  <si>
    <t>matthias</t>
  </si>
  <si>
    <t>jeremy</t>
  </si>
  <si>
    <t>GRAVELINES</t>
  </si>
  <si>
    <t>ARRAS KARTING</t>
  </si>
  <si>
    <t>SAINT QUENTIN</t>
  </si>
  <si>
    <t>SCUDERIA BERCK</t>
  </si>
  <si>
    <t>HAINAUT</t>
  </si>
  <si>
    <t>SENIOR</t>
  </si>
  <si>
    <t>Geoffrey</t>
  </si>
  <si>
    <t>SM= points attribués sur cumul Qualif1 + Qualif2 + Super manche</t>
  </si>
  <si>
    <t>F     = points attribués sur finale</t>
  </si>
  <si>
    <t>Nils</t>
  </si>
  <si>
    <t>Mathys</t>
  </si>
  <si>
    <t>Pierre</t>
  </si>
  <si>
    <t>Jules</t>
  </si>
  <si>
    <t>Timéo</t>
  </si>
  <si>
    <t>Johan</t>
  </si>
  <si>
    <t>Arne</t>
  </si>
  <si>
    <t>Théo</t>
  </si>
  <si>
    <t>Gabriel</t>
  </si>
  <si>
    <t>Arthur</t>
  </si>
  <si>
    <t>YOUF</t>
  </si>
  <si>
    <t>Clément</t>
  </si>
  <si>
    <t>LENEVEU</t>
  </si>
  <si>
    <t>Jonathan</t>
  </si>
  <si>
    <t>PADE</t>
  </si>
  <si>
    <t>Romain</t>
  </si>
  <si>
    <t>MABILLOT</t>
  </si>
  <si>
    <t>ROUEN</t>
  </si>
  <si>
    <t>Guillaume</t>
  </si>
  <si>
    <t>CARETTE</t>
  </si>
  <si>
    <t>Louis</t>
  </si>
  <si>
    <t>ROQUES</t>
  </si>
  <si>
    <t>FEYS</t>
  </si>
  <si>
    <t>Niels</t>
  </si>
  <si>
    <t>Manche 5</t>
  </si>
  <si>
    <t>Hubert</t>
  </si>
  <si>
    <t>PETIT</t>
  </si>
  <si>
    <t>KHUB</t>
  </si>
  <si>
    <t>Paul</t>
  </si>
  <si>
    <t>HERSIN</t>
  </si>
  <si>
    <t>Daan</t>
  </si>
  <si>
    <t>VANDERDRIESSCHE</t>
  </si>
  <si>
    <t>MOULARD</t>
  </si>
  <si>
    <t>NC</t>
  </si>
  <si>
    <t>NC = Non classé (course/course)</t>
  </si>
  <si>
    <t>Non classés dans le championnat ( course / course)</t>
  </si>
  <si>
    <t>Participants d'une autre Ligue, n'entrent pas dans le classement (points redistribués)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</si>
</sst>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8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/>
    <xf numFmtId="0" fontId="0" fillId="3" borderId="0" xfId="0" applyFill="1"/>
    <xf numFmtId="0" fontId="3" fillId="0" borderId="0" xfId="1" applyNumberFormat="1" applyFont="1" applyFill="1" applyBorder="1" applyAlignment="1" applyProtection="1">
      <alignment horizontal="center" vertical="top"/>
    </xf>
    <xf numFmtId="0" fontId="11" fillId="0" borderId="0" xfId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Fill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 applyBorder="1"/>
    <xf numFmtId="0" fontId="7" fillId="3" borderId="2" xfId="0" applyFont="1" applyFill="1" applyBorder="1"/>
    <xf numFmtId="0" fontId="12" fillId="3" borderId="0" xfId="0" applyFont="1" applyFill="1" applyBorder="1" applyAlignment="1">
      <alignment vertical="top"/>
    </xf>
    <xf numFmtId="0" fontId="0" fillId="3" borderId="3" xfId="0" applyFill="1" applyBorder="1"/>
    <xf numFmtId="0" fontId="0" fillId="3" borderId="0" xfId="0" applyFill="1" applyBorder="1"/>
    <xf numFmtId="0" fontId="13" fillId="3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13" fillId="0" borderId="0" xfId="0" applyFont="1" applyAlignment="1">
      <alignment vertical="top"/>
    </xf>
    <xf numFmtId="0" fontId="14" fillId="0" borderId="1" xfId="1" applyNumberFormat="1" applyFont="1" applyFill="1" applyBorder="1" applyAlignment="1" applyProtection="1">
      <alignment horizontal="center" vertical="top"/>
    </xf>
    <xf numFmtId="0" fontId="15" fillId="0" borderId="1" xfId="1" applyFont="1" applyBorder="1" applyAlignment="1">
      <alignment horizontal="center"/>
    </xf>
    <xf numFmtId="0" fontId="15" fillId="0" borderId="1" xfId="1" applyNumberFormat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3" borderId="0" xfId="0" applyFont="1" applyFill="1" applyBorder="1" applyAlignment="1">
      <alignment vertical="top"/>
    </xf>
    <xf numFmtId="0" fontId="15" fillId="0" borderId="1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2" xfId="0" applyFill="1" applyBorder="1"/>
    <xf numFmtId="0" fontId="7" fillId="0" borderId="2" xfId="0" applyFont="1" applyBorder="1"/>
    <xf numFmtId="1" fontId="10" fillId="2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9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Alignment="1">
      <alignment horizontal="center"/>
    </xf>
    <xf numFmtId="0" fontId="13" fillId="0" borderId="1" xfId="0" applyFont="1" applyFill="1" applyBorder="1"/>
    <xf numFmtId="0" fontId="0" fillId="0" borderId="0" xfId="0" applyFill="1"/>
    <xf numFmtId="0" fontId="7" fillId="0" borderId="0" xfId="0" applyFont="1" applyFill="1"/>
    <xf numFmtId="0" fontId="0" fillId="0" borderId="3" xfId="0" applyFill="1" applyBorder="1"/>
    <xf numFmtId="0" fontId="0" fillId="0" borderId="0" xfId="0" applyFill="1" applyBorder="1"/>
    <xf numFmtId="0" fontId="13" fillId="0" borderId="0" xfId="0" applyFont="1" applyFill="1" applyBorder="1" applyAlignment="1">
      <alignment vertical="top"/>
    </xf>
    <xf numFmtId="0" fontId="7" fillId="0" borderId="0" xfId="0" applyFont="1" applyFill="1" applyBorder="1"/>
    <xf numFmtId="0" fontId="7" fillId="0" borderId="2" xfId="0" applyFont="1" applyFill="1" applyBorder="1"/>
    <xf numFmtId="1" fontId="10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1" fontId="10" fillId="0" borderId="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5"/>
  <sheetViews>
    <sheetView showGridLines="0" tabSelected="1" zoomScaleNormal="100" workbookViewId="0">
      <selection activeCell="I56" sqref="I56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6.7109375" customWidth="1"/>
    <col min="4" max="4" width="20.8554687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85" t="s">
        <v>5</v>
      </c>
      <c r="M1" s="85"/>
      <c r="N1" s="85"/>
      <c r="O1" s="85"/>
      <c r="P1" s="85"/>
      <c r="Q1" s="85"/>
      <c r="R1" s="1" t="s">
        <v>6</v>
      </c>
      <c r="S1" s="1"/>
      <c r="T1" s="1"/>
      <c r="U1" s="1"/>
      <c r="V1" s="1"/>
      <c r="W1" s="1"/>
      <c r="X1" s="85" t="s">
        <v>7</v>
      </c>
      <c r="Y1" s="85"/>
      <c r="Z1" s="85"/>
      <c r="AA1" s="85"/>
      <c r="AB1" s="85"/>
      <c r="AC1" s="85"/>
      <c r="AD1" s="1" t="s">
        <v>115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85" t="s">
        <v>11</v>
      </c>
      <c r="M2" s="85"/>
      <c r="N2" s="85"/>
      <c r="O2" s="85"/>
      <c r="P2" s="85"/>
      <c r="Q2" s="85"/>
      <c r="R2" s="1" t="s">
        <v>24</v>
      </c>
      <c r="S2" s="1"/>
      <c r="T2" s="1"/>
      <c r="U2" s="1"/>
      <c r="V2" s="1"/>
      <c r="W2" s="1"/>
      <c r="X2" s="85" t="s">
        <v>9</v>
      </c>
      <c r="Y2" s="85"/>
      <c r="Z2" s="85"/>
      <c r="AA2" s="85"/>
      <c r="AB2" s="85"/>
      <c r="AC2" s="85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87</v>
      </c>
      <c r="E3" s="6"/>
      <c r="F3" s="44" t="s">
        <v>23</v>
      </c>
      <c r="G3" s="11"/>
      <c r="H3" s="11" t="s">
        <v>21</v>
      </c>
      <c r="I3" s="6"/>
      <c r="J3" s="11" t="s">
        <v>19</v>
      </c>
      <c r="K3" s="11" t="s">
        <v>22</v>
      </c>
      <c r="L3" s="31" t="s">
        <v>25</v>
      </c>
      <c r="M3" s="32"/>
      <c r="N3" s="32" t="s">
        <v>26</v>
      </c>
      <c r="O3" s="33"/>
      <c r="P3" s="32" t="s">
        <v>19</v>
      </c>
      <c r="Q3" s="34" t="s">
        <v>22</v>
      </c>
      <c r="R3" s="11" t="s">
        <v>23</v>
      </c>
      <c r="S3" s="11"/>
      <c r="T3" s="11" t="s">
        <v>21</v>
      </c>
      <c r="U3" s="6"/>
      <c r="V3" s="11" t="s">
        <v>19</v>
      </c>
      <c r="W3" s="11" t="s">
        <v>22</v>
      </c>
      <c r="X3" s="31" t="s">
        <v>23</v>
      </c>
      <c r="Y3" s="32"/>
      <c r="Z3" s="32" t="s">
        <v>21</v>
      </c>
      <c r="AA3" s="33"/>
      <c r="AB3" s="32" t="s">
        <v>19</v>
      </c>
      <c r="AC3" s="34" t="s">
        <v>27</v>
      </c>
      <c r="AD3" s="11" t="s">
        <v>23</v>
      </c>
      <c r="AE3" s="11"/>
      <c r="AF3" s="11" t="s">
        <v>21</v>
      </c>
      <c r="AG3" s="6"/>
      <c r="AH3" s="11" t="s">
        <v>19</v>
      </c>
      <c r="AI3" s="11" t="s">
        <v>20</v>
      </c>
      <c r="AJ3" s="42" t="s">
        <v>13</v>
      </c>
    </row>
    <row r="4" spans="1:36" ht="15.75">
      <c r="A4" s="9"/>
      <c r="B4" s="9"/>
      <c r="C4" s="9"/>
      <c r="D4" s="9"/>
      <c r="E4" s="9"/>
      <c r="F4" s="45"/>
      <c r="G4" s="9"/>
      <c r="H4" s="9"/>
      <c r="I4" s="9"/>
      <c r="J4" s="9"/>
      <c r="K4" s="9"/>
      <c r="L4" s="35"/>
      <c r="M4" s="36"/>
      <c r="N4" s="36"/>
      <c r="O4" s="36"/>
      <c r="P4" s="36"/>
      <c r="Q4" s="37"/>
      <c r="R4" s="9"/>
      <c r="S4" s="9"/>
      <c r="T4" s="9"/>
      <c r="U4" s="9"/>
      <c r="V4" s="9"/>
      <c r="W4" s="9"/>
      <c r="X4" s="35"/>
      <c r="Y4" s="36"/>
      <c r="Z4" s="36"/>
      <c r="AA4" s="36"/>
      <c r="AB4" s="36"/>
      <c r="AC4" s="37"/>
      <c r="AD4" s="9"/>
      <c r="AE4" s="9"/>
      <c r="AF4" s="9"/>
      <c r="AG4" s="9"/>
      <c r="AH4" s="9"/>
      <c r="AI4" s="9"/>
      <c r="AJ4" s="43"/>
    </row>
    <row r="5" spans="1:36" ht="15.75">
      <c r="A5" s="10">
        <v>1</v>
      </c>
      <c r="B5" s="22">
        <v>295</v>
      </c>
      <c r="C5" s="52" t="s">
        <v>91</v>
      </c>
      <c r="D5" s="25" t="s">
        <v>58</v>
      </c>
      <c r="E5" s="47" t="s">
        <v>15</v>
      </c>
      <c r="F5">
        <v>40</v>
      </c>
      <c r="H5">
        <v>40</v>
      </c>
      <c r="I5" s="46">
        <v>2</v>
      </c>
      <c r="J5" s="9">
        <f t="shared" ref="J5:J25" si="0">IF(SUM(F5:I5)=0,"",SUM(F5:I5))</f>
        <v>82</v>
      </c>
      <c r="K5" s="9">
        <f t="shared" ref="K5:K25" si="1">IF(J5="",0,J5)</f>
        <v>82</v>
      </c>
      <c r="L5" s="39">
        <v>26</v>
      </c>
      <c r="M5" s="40"/>
      <c r="N5" s="40">
        <v>20</v>
      </c>
      <c r="O5" s="41"/>
      <c r="P5" s="36">
        <f t="shared" ref="P5:P25" si="2">IF(SUM(L5:O5)=0,"",SUM(L5:O5))</f>
        <v>46</v>
      </c>
      <c r="Q5" s="37">
        <f t="shared" ref="Q5:Q25" si="3">IF(P5="",0,P5)</f>
        <v>46</v>
      </c>
      <c r="R5">
        <v>26</v>
      </c>
      <c r="T5">
        <v>50</v>
      </c>
      <c r="U5" s="46">
        <v>2</v>
      </c>
      <c r="V5" s="9">
        <f t="shared" ref="V5:V25" si="4">IF(SUM(R5:U5)=0,"",SUM(R5:U5))</f>
        <v>78</v>
      </c>
      <c r="W5" s="9">
        <f t="shared" ref="W5:W25" si="5">IF(V5="",0,V5)</f>
        <v>78</v>
      </c>
      <c r="X5" s="39">
        <v>32</v>
      </c>
      <c r="Y5" s="40"/>
      <c r="Z5" s="40">
        <v>40</v>
      </c>
      <c r="AA5" s="40"/>
      <c r="AB5" s="36">
        <f t="shared" ref="AB5:AB25" si="6">IF(SUM(X5:AA5)=0,"",SUM(X5:AA5))</f>
        <v>72</v>
      </c>
      <c r="AC5" s="37">
        <f t="shared" ref="AC5:AC25" si="7">IF(AB5="",0,AB5*1.5)</f>
        <v>108</v>
      </c>
      <c r="AD5">
        <v>40</v>
      </c>
      <c r="AE5">
        <v>2</v>
      </c>
      <c r="AF5">
        <v>13</v>
      </c>
      <c r="AH5" s="9">
        <f t="shared" ref="AH5:AH25" si="8">IF(SUM(AD5:AG5)=0,"",SUM(AD5:AG5))</f>
        <v>55</v>
      </c>
      <c r="AI5" s="9">
        <f t="shared" ref="AI5:AI25" si="9">IF(AH5="",0,AH5*2)</f>
        <v>110</v>
      </c>
      <c r="AJ5" s="63">
        <f t="shared" ref="AJ5:AJ25" si="10">K5+Q5+W5+AC5+AI5</f>
        <v>424</v>
      </c>
    </row>
    <row r="6" spans="1:36" ht="15.75">
      <c r="A6" s="10">
        <v>2</v>
      </c>
      <c r="B6" s="22">
        <v>262</v>
      </c>
      <c r="C6" s="52" t="s">
        <v>92</v>
      </c>
      <c r="D6" s="25" t="s">
        <v>53</v>
      </c>
      <c r="E6" s="47" t="s">
        <v>83</v>
      </c>
      <c r="F6" s="9">
        <v>32</v>
      </c>
      <c r="G6" s="9"/>
      <c r="H6" s="9">
        <v>22</v>
      </c>
      <c r="I6" s="9"/>
      <c r="J6" s="9">
        <f t="shared" si="0"/>
        <v>54</v>
      </c>
      <c r="K6" s="9">
        <f t="shared" si="1"/>
        <v>54</v>
      </c>
      <c r="L6" s="35">
        <v>20</v>
      </c>
      <c r="M6" s="36"/>
      <c r="N6" s="36">
        <v>50</v>
      </c>
      <c r="O6" s="38">
        <v>2</v>
      </c>
      <c r="P6" s="36">
        <f t="shared" si="2"/>
        <v>72</v>
      </c>
      <c r="Q6" s="37">
        <f t="shared" si="3"/>
        <v>72</v>
      </c>
      <c r="R6" s="9">
        <v>32</v>
      </c>
      <c r="S6" s="9"/>
      <c r="T6" s="9">
        <v>18</v>
      </c>
      <c r="U6" s="9"/>
      <c r="V6" s="9">
        <f t="shared" si="4"/>
        <v>50</v>
      </c>
      <c r="W6" s="9">
        <f t="shared" si="5"/>
        <v>50</v>
      </c>
      <c r="X6" s="35">
        <v>22</v>
      </c>
      <c r="Y6" s="57">
        <v>2</v>
      </c>
      <c r="Z6" s="36">
        <v>50</v>
      </c>
      <c r="AA6" s="36"/>
      <c r="AB6" s="36">
        <f t="shared" si="6"/>
        <v>74</v>
      </c>
      <c r="AC6" s="37">
        <f t="shared" si="7"/>
        <v>111</v>
      </c>
      <c r="AD6" s="9">
        <v>20</v>
      </c>
      <c r="AE6" s="9"/>
      <c r="AF6" s="9">
        <v>40</v>
      </c>
      <c r="AG6" s="9"/>
      <c r="AH6" s="9">
        <f t="shared" si="8"/>
        <v>60</v>
      </c>
      <c r="AI6" s="9">
        <f t="shared" si="9"/>
        <v>120</v>
      </c>
      <c r="AJ6" s="63">
        <f t="shared" si="10"/>
        <v>407</v>
      </c>
    </row>
    <row r="7" spans="1:36" ht="15.75">
      <c r="A7" s="10">
        <v>3</v>
      </c>
      <c r="B7" s="21">
        <v>293</v>
      </c>
      <c r="C7" s="19" t="s">
        <v>93</v>
      </c>
      <c r="D7" s="26" t="s">
        <v>57</v>
      </c>
      <c r="E7" s="51" t="s">
        <v>16</v>
      </c>
      <c r="F7" s="9">
        <v>22</v>
      </c>
      <c r="G7" s="9"/>
      <c r="H7" s="9">
        <v>32</v>
      </c>
      <c r="I7" s="9"/>
      <c r="J7" s="9">
        <f t="shared" si="0"/>
        <v>54</v>
      </c>
      <c r="K7" s="9">
        <f t="shared" si="1"/>
        <v>54</v>
      </c>
      <c r="L7" s="35">
        <v>32</v>
      </c>
      <c r="M7" s="36"/>
      <c r="N7" s="36">
        <v>32</v>
      </c>
      <c r="O7" s="38"/>
      <c r="P7" s="36">
        <f t="shared" si="2"/>
        <v>64</v>
      </c>
      <c r="Q7" s="37">
        <f t="shared" si="3"/>
        <v>64</v>
      </c>
      <c r="R7" s="9">
        <v>18</v>
      </c>
      <c r="S7" s="9"/>
      <c r="T7" s="9">
        <v>40</v>
      </c>
      <c r="U7" s="9"/>
      <c r="V7" s="9">
        <f t="shared" si="4"/>
        <v>58</v>
      </c>
      <c r="W7" s="9">
        <f t="shared" si="5"/>
        <v>58</v>
      </c>
      <c r="X7" s="35">
        <v>50</v>
      </c>
      <c r="Y7" s="36"/>
      <c r="Z7" s="36">
        <v>26</v>
      </c>
      <c r="AA7" s="36"/>
      <c r="AB7" s="36">
        <f t="shared" si="6"/>
        <v>76</v>
      </c>
      <c r="AC7" s="37">
        <f t="shared" si="7"/>
        <v>114</v>
      </c>
      <c r="AD7" s="9">
        <v>19</v>
      </c>
      <c r="AE7" s="9"/>
      <c r="AF7" s="9">
        <v>15</v>
      </c>
      <c r="AG7" s="9"/>
      <c r="AH7" s="9">
        <f t="shared" si="8"/>
        <v>34</v>
      </c>
      <c r="AI7" s="9">
        <f t="shared" si="9"/>
        <v>68</v>
      </c>
      <c r="AJ7" s="63">
        <f t="shared" si="10"/>
        <v>358</v>
      </c>
    </row>
    <row r="8" spans="1:36" ht="15.75">
      <c r="A8" s="10">
        <v>4</v>
      </c>
      <c r="B8" s="22">
        <v>227</v>
      </c>
      <c r="C8" s="18" t="s">
        <v>72</v>
      </c>
      <c r="D8" s="29" t="s">
        <v>42</v>
      </c>
      <c r="E8" s="50" t="s">
        <v>15</v>
      </c>
      <c r="F8" s="9">
        <v>17</v>
      </c>
      <c r="G8" s="9"/>
      <c r="H8" s="9">
        <v>26</v>
      </c>
      <c r="I8" s="9"/>
      <c r="J8" s="9">
        <f t="shared" si="0"/>
        <v>43</v>
      </c>
      <c r="K8" s="9">
        <f t="shared" si="1"/>
        <v>43</v>
      </c>
      <c r="L8" s="35">
        <v>19</v>
      </c>
      <c r="M8" s="36"/>
      <c r="N8" s="36">
        <v>18</v>
      </c>
      <c r="O8" s="38"/>
      <c r="P8" s="36">
        <f t="shared" si="2"/>
        <v>37</v>
      </c>
      <c r="Q8" s="37">
        <f t="shared" si="3"/>
        <v>37</v>
      </c>
      <c r="R8" s="9">
        <v>12</v>
      </c>
      <c r="S8" s="9"/>
      <c r="T8" s="9">
        <v>22</v>
      </c>
      <c r="U8" s="9"/>
      <c r="V8" s="9">
        <f t="shared" si="4"/>
        <v>34</v>
      </c>
      <c r="W8" s="9">
        <f t="shared" si="5"/>
        <v>34</v>
      </c>
      <c r="X8" s="35">
        <v>40</v>
      </c>
      <c r="Y8" s="36"/>
      <c r="Z8" s="36">
        <v>32</v>
      </c>
      <c r="AA8" s="36"/>
      <c r="AB8" s="36">
        <f t="shared" si="6"/>
        <v>72</v>
      </c>
      <c r="AC8" s="37">
        <f t="shared" si="7"/>
        <v>108</v>
      </c>
      <c r="AD8" s="9">
        <v>32</v>
      </c>
      <c r="AE8" s="9"/>
      <c r="AF8" s="9">
        <v>22</v>
      </c>
      <c r="AG8" s="9"/>
      <c r="AH8" s="9">
        <f t="shared" si="8"/>
        <v>54</v>
      </c>
      <c r="AI8" s="9">
        <f t="shared" si="9"/>
        <v>108</v>
      </c>
      <c r="AJ8" s="63">
        <f t="shared" si="10"/>
        <v>330</v>
      </c>
    </row>
    <row r="9" spans="1:36" ht="15.75">
      <c r="A9" s="10">
        <v>5</v>
      </c>
      <c r="B9" s="22">
        <v>260</v>
      </c>
      <c r="C9" s="16" t="s">
        <v>78</v>
      </c>
      <c r="D9" s="26" t="s">
        <v>52</v>
      </c>
      <c r="E9" s="48" t="s">
        <v>16</v>
      </c>
      <c r="F9" s="9">
        <v>50</v>
      </c>
      <c r="G9" s="9"/>
      <c r="H9" s="9">
        <v>50</v>
      </c>
      <c r="I9" s="9"/>
      <c r="J9" s="9">
        <f t="shared" si="0"/>
        <v>100</v>
      </c>
      <c r="K9" s="9">
        <f t="shared" si="1"/>
        <v>100</v>
      </c>
      <c r="L9" s="35">
        <v>50</v>
      </c>
      <c r="M9" s="36"/>
      <c r="N9" s="36">
        <v>40</v>
      </c>
      <c r="O9" s="38"/>
      <c r="P9" s="36">
        <f t="shared" si="2"/>
        <v>90</v>
      </c>
      <c r="Q9" s="37">
        <f t="shared" si="3"/>
        <v>90</v>
      </c>
      <c r="R9" s="9">
        <v>50</v>
      </c>
      <c r="S9" s="9"/>
      <c r="T9" s="9">
        <v>32</v>
      </c>
      <c r="U9" s="9"/>
      <c r="V9" s="9">
        <f t="shared" si="4"/>
        <v>82</v>
      </c>
      <c r="W9" s="9">
        <f t="shared" si="5"/>
        <v>82</v>
      </c>
      <c r="X9" s="35"/>
      <c r="Y9" s="36"/>
      <c r="Z9" s="36"/>
      <c r="AA9" s="36"/>
      <c r="AB9" s="36" t="str">
        <f t="shared" si="6"/>
        <v/>
      </c>
      <c r="AC9" s="37">
        <f t="shared" si="7"/>
        <v>0</v>
      </c>
      <c r="AD9" s="9"/>
      <c r="AE9" s="9"/>
      <c r="AF9" s="9"/>
      <c r="AG9" s="9"/>
      <c r="AH9" s="9" t="str">
        <f t="shared" si="8"/>
        <v/>
      </c>
      <c r="AI9" s="9">
        <f t="shared" si="9"/>
        <v>0</v>
      </c>
      <c r="AJ9" s="63">
        <f t="shared" si="10"/>
        <v>272</v>
      </c>
    </row>
    <row r="10" spans="1:36" ht="15.75">
      <c r="A10" s="10">
        <v>6</v>
      </c>
      <c r="B10" s="20">
        <v>212</v>
      </c>
      <c r="C10" s="15" t="s">
        <v>64</v>
      </c>
      <c r="D10" s="25" t="s">
        <v>33</v>
      </c>
      <c r="E10" s="47" t="s">
        <v>82</v>
      </c>
      <c r="F10" s="9">
        <v>26</v>
      </c>
      <c r="G10" s="9"/>
      <c r="H10" s="9">
        <v>18</v>
      </c>
      <c r="I10" s="9"/>
      <c r="J10" s="9">
        <f t="shared" si="0"/>
        <v>44</v>
      </c>
      <c r="K10" s="9">
        <f t="shared" si="1"/>
        <v>44</v>
      </c>
      <c r="L10" s="35">
        <v>16</v>
      </c>
      <c r="M10" s="36"/>
      <c r="N10" s="36">
        <v>13</v>
      </c>
      <c r="O10" s="38"/>
      <c r="P10" s="36">
        <f t="shared" si="2"/>
        <v>29</v>
      </c>
      <c r="Q10" s="37">
        <f t="shared" si="3"/>
        <v>29</v>
      </c>
      <c r="R10" s="9">
        <v>20</v>
      </c>
      <c r="S10" s="9"/>
      <c r="T10" s="9">
        <v>26</v>
      </c>
      <c r="U10" s="9"/>
      <c r="V10" s="9">
        <f t="shared" si="4"/>
        <v>46</v>
      </c>
      <c r="W10" s="9">
        <f t="shared" si="5"/>
        <v>46</v>
      </c>
      <c r="X10" s="35">
        <v>20</v>
      </c>
      <c r="Y10" s="36"/>
      <c r="Z10" s="36">
        <v>19</v>
      </c>
      <c r="AA10" s="36"/>
      <c r="AB10" s="36">
        <f t="shared" si="6"/>
        <v>39</v>
      </c>
      <c r="AC10" s="37">
        <f t="shared" si="7"/>
        <v>58.5</v>
      </c>
      <c r="AD10" s="9">
        <v>15</v>
      </c>
      <c r="AE10" s="9"/>
      <c r="AF10" s="9">
        <v>19</v>
      </c>
      <c r="AG10" s="9"/>
      <c r="AH10" s="9">
        <f t="shared" si="8"/>
        <v>34</v>
      </c>
      <c r="AI10" s="9">
        <f t="shared" si="9"/>
        <v>68</v>
      </c>
      <c r="AJ10" s="63">
        <f t="shared" si="10"/>
        <v>245.5</v>
      </c>
    </row>
    <row r="11" spans="1:36" ht="15.75">
      <c r="A11" s="10">
        <v>7</v>
      </c>
      <c r="B11" s="22">
        <v>226</v>
      </c>
      <c r="C11" s="15" t="s">
        <v>71</v>
      </c>
      <c r="D11" s="25" t="s">
        <v>41</v>
      </c>
      <c r="E11" s="47" t="s">
        <v>84</v>
      </c>
      <c r="F11" s="9">
        <v>15</v>
      </c>
      <c r="G11" s="9"/>
      <c r="H11" s="9">
        <v>15</v>
      </c>
      <c r="I11" s="9"/>
      <c r="J11" s="9">
        <f t="shared" si="0"/>
        <v>30</v>
      </c>
      <c r="K11" s="9">
        <f t="shared" si="1"/>
        <v>30</v>
      </c>
      <c r="L11" s="35">
        <v>22</v>
      </c>
      <c r="M11" s="36"/>
      <c r="N11" s="36">
        <v>26</v>
      </c>
      <c r="O11" s="38"/>
      <c r="P11" s="36">
        <f t="shared" si="2"/>
        <v>48</v>
      </c>
      <c r="Q11" s="37">
        <f t="shared" si="3"/>
        <v>48</v>
      </c>
      <c r="R11" s="9">
        <v>9</v>
      </c>
      <c r="S11" s="9"/>
      <c r="T11" s="9">
        <v>1</v>
      </c>
      <c r="U11" s="9"/>
      <c r="V11" s="9">
        <f t="shared" si="4"/>
        <v>10</v>
      </c>
      <c r="W11" s="9">
        <f t="shared" si="5"/>
        <v>10</v>
      </c>
      <c r="X11" s="35">
        <v>3</v>
      </c>
      <c r="Y11" s="36"/>
      <c r="Z11" s="36">
        <v>0</v>
      </c>
      <c r="AA11" s="36"/>
      <c r="AB11" s="36">
        <f t="shared" si="6"/>
        <v>3</v>
      </c>
      <c r="AC11" s="37">
        <f t="shared" si="7"/>
        <v>4.5</v>
      </c>
      <c r="AD11" s="9">
        <v>22</v>
      </c>
      <c r="AE11" s="9"/>
      <c r="AF11" s="9">
        <v>26</v>
      </c>
      <c r="AG11" s="9"/>
      <c r="AH11" s="9">
        <f t="shared" si="8"/>
        <v>48</v>
      </c>
      <c r="AI11" s="9">
        <f t="shared" si="9"/>
        <v>96</v>
      </c>
      <c r="AJ11" s="63">
        <f t="shared" si="10"/>
        <v>188.5</v>
      </c>
    </row>
    <row r="12" spans="1:36" ht="15.75">
      <c r="A12" s="10">
        <v>8</v>
      </c>
      <c r="B12" s="21">
        <v>250</v>
      </c>
      <c r="C12" s="15" t="s">
        <v>76</v>
      </c>
      <c r="D12" s="25" t="s">
        <v>50</v>
      </c>
      <c r="E12" s="47" t="s">
        <v>15</v>
      </c>
      <c r="F12" s="9">
        <v>18</v>
      </c>
      <c r="G12" s="9"/>
      <c r="H12" s="9">
        <v>1</v>
      </c>
      <c r="I12" s="9"/>
      <c r="J12" s="9">
        <f t="shared" si="0"/>
        <v>19</v>
      </c>
      <c r="K12" s="9">
        <f t="shared" si="1"/>
        <v>19</v>
      </c>
      <c r="L12" s="35">
        <v>17</v>
      </c>
      <c r="M12" s="36"/>
      <c r="N12" s="36">
        <v>3</v>
      </c>
      <c r="O12" s="38"/>
      <c r="P12" s="36">
        <f t="shared" si="2"/>
        <v>20</v>
      </c>
      <c r="Q12" s="37">
        <f t="shared" si="3"/>
        <v>20</v>
      </c>
      <c r="R12" s="9">
        <v>15</v>
      </c>
      <c r="S12" s="9"/>
      <c r="T12" s="9">
        <v>13</v>
      </c>
      <c r="U12" s="9"/>
      <c r="V12" s="9">
        <f t="shared" si="4"/>
        <v>28</v>
      </c>
      <c r="W12" s="9">
        <f t="shared" si="5"/>
        <v>28</v>
      </c>
      <c r="X12" s="35">
        <v>19</v>
      </c>
      <c r="Y12" s="36"/>
      <c r="Z12" s="36">
        <v>18</v>
      </c>
      <c r="AA12" s="36"/>
      <c r="AB12" s="36">
        <f t="shared" si="6"/>
        <v>37</v>
      </c>
      <c r="AC12" s="37">
        <f t="shared" si="7"/>
        <v>55.5</v>
      </c>
      <c r="AD12" s="9">
        <v>16</v>
      </c>
      <c r="AE12" s="9"/>
      <c r="AF12" s="9">
        <v>16</v>
      </c>
      <c r="AG12" s="9"/>
      <c r="AH12" s="9">
        <f t="shared" si="8"/>
        <v>32</v>
      </c>
      <c r="AI12" s="9">
        <f t="shared" si="9"/>
        <v>64</v>
      </c>
      <c r="AJ12" s="63">
        <f t="shared" si="10"/>
        <v>186.5</v>
      </c>
    </row>
    <row r="13" spans="1:36" ht="15.75">
      <c r="A13" s="10">
        <v>9</v>
      </c>
      <c r="B13" s="20">
        <v>228</v>
      </c>
      <c r="C13" s="15" t="s">
        <v>73</v>
      </c>
      <c r="D13" s="25" t="s">
        <v>43</v>
      </c>
      <c r="E13" s="47" t="s">
        <v>14</v>
      </c>
      <c r="F13" s="9">
        <v>9</v>
      </c>
      <c r="G13" s="9"/>
      <c r="H13" s="9">
        <v>17</v>
      </c>
      <c r="I13" s="9"/>
      <c r="J13" s="9">
        <f t="shared" si="0"/>
        <v>26</v>
      </c>
      <c r="K13" s="9">
        <f t="shared" si="1"/>
        <v>26</v>
      </c>
      <c r="L13" s="35">
        <v>13</v>
      </c>
      <c r="M13" s="36"/>
      <c r="N13" s="36">
        <v>17</v>
      </c>
      <c r="O13" s="38"/>
      <c r="P13" s="36">
        <f t="shared" si="2"/>
        <v>30</v>
      </c>
      <c r="Q13" s="37">
        <f t="shared" si="3"/>
        <v>30</v>
      </c>
      <c r="R13" s="9">
        <v>16</v>
      </c>
      <c r="S13" s="9"/>
      <c r="T13" s="9">
        <v>16</v>
      </c>
      <c r="U13" s="9"/>
      <c r="V13" s="9">
        <f t="shared" si="4"/>
        <v>32</v>
      </c>
      <c r="W13" s="9">
        <f t="shared" si="5"/>
        <v>32</v>
      </c>
      <c r="X13" s="35">
        <v>6</v>
      </c>
      <c r="Y13" s="36"/>
      <c r="Z13" s="36">
        <v>12</v>
      </c>
      <c r="AA13" s="36"/>
      <c r="AB13" s="36">
        <f t="shared" si="6"/>
        <v>18</v>
      </c>
      <c r="AC13" s="37">
        <f t="shared" si="7"/>
        <v>27</v>
      </c>
      <c r="AD13" s="9">
        <v>11</v>
      </c>
      <c r="AE13" s="9"/>
      <c r="AF13" s="9">
        <v>17</v>
      </c>
      <c r="AG13" s="9"/>
      <c r="AH13" s="9">
        <f t="shared" si="8"/>
        <v>28</v>
      </c>
      <c r="AI13" s="9">
        <f t="shared" si="9"/>
        <v>56</v>
      </c>
      <c r="AJ13" s="63">
        <f t="shared" si="10"/>
        <v>171</v>
      </c>
    </row>
    <row r="14" spans="1:36" ht="15.75">
      <c r="A14" s="10">
        <v>10</v>
      </c>
      <c r="B14" s="20">
        <v>233</v>
      </c>
      <c r="C14" s="16" t="s">
        <v>74</v>
      </c>
      <c r="D14" s="26" t="s">
        <v>44</v>
      </c>
      <c r="E14" s="48" t="s">
        <v>16</v>
      </c>
      <c r="F14" s="9">
        <v>11</v>
      </c>
      <c r="G14" s="9"/>
      <c r="H14" s="9">
        <v>13</v>
      </c>
      <c r="I14" s="9"/>
      <c r="J14" s="9">
        <f t="shared" si="0"/>
        <v>24</v>
      </c>
      <c r="K14" s="9">
        <f t="shared" si="1"/>
        <v>24</v>
      </c>
      <c r="L14" s="35">
        <v>10</v>
      </c>
      <c r="M14" s="36"/>
      <c r="N14" s="36">
        <v>14</v>
      </c>
      <c r="O14" s="38"/>
      <c r="P14" s="36">
        <f t="shared" si="2"/>
        <v>24</v>
      </c>
      <c r="Q14" s="37">
        <f t="shared" si="3"/>
        <v>24</v>
      </c>
      <c r="R14" s="9">
        <v>7</v>
      </c>
      <c r="S14" s="9"/>
      <c r="T14" s="9">
        <v>11</v>
      </c>
      <c r="U14" s="9"/>
      <c r="V14" s="9">
        <f t="shared" si="4"/>
        <v>18</v>
      </c>
      <c r="W14" s="9">
        <f t="shared" si="5"/>
        <v>18</v>
      </c>
      <c r="X14" s="35">
        <v>18</v>
      </c>
      <c r="Y14" s="36"/>
      <c r="Z14" s="36">
        <v>20</v>
      </c>
      <c r="AA14" s="36"/>
      <c r="AB14" s="36">
        <f t="shared" si="6"/>
        <v>38</v>
      </c>
      <c r="AC14" s="37">
        <f t="shared" si="7"/>
        <v>57</v>
      </c>
      <c r="AD14" s="9">
        <v>10</v>
      </c>
      <c r="AE14" s="9"/>
      <c r="AF14" s="9">
        <v>3</v>
      </c>
      <c r="AG14" s="9"/>
      <c r="AH14" s="9">
        <f t="shared" si="8"/>
        <v>13</v>
      </c>
      <c r="AI14" s="9">
        <f t="shared" si="9"/>
        <v>26</v>
      </c>
      <c r="AJ14" s="63">
        <f t="shared" si="10"/>
        <v>149</v>
      </c>
    </row>
    <row r="15" spans="1:36" ht="15.75">
      <c r="A15" s="10">
        <v>11</v>
      </c>
      <c r="B15" s="20">
        <v>213</v>
      </c>
      <c r="C15" s="17" t="s">
        <v>65</v>
      </c>
      <c r="D15" s="27" t="s">
        <v>34</v>
      </c>
      <c r="E15" s="50" t="s">
        <v>16</v>
      </c>
      <c r="F15" s="9">
        <v>10</v>
      </c>
      <c r="G15" s="9"/>
      <c r="H15" s="9">
        <v>11</v>
      </c>
      <c r="I15" s="9"/>
      <c r="J15" s="9">
        <f t="shared" si="0"/>
        <v>21</v>
      </c>
      <c r="K15" s="9">
        <f t="shared" si="1"/>
        <v>21</v>
      </c>
      <c r="L15" s="35">
        <v>9</v>
      </c>
      <c r="M15" s="36"/>
      <c r="N15" s="36">
        <v>10</v>
      </c>
      <c r="O15" s="38"/>
      <c r="P15" s="36">
        <f t="shared" si="2"/>
        <v>19</v>
      </c>
      <c r="Q15" s="37">
        <f t="shared" si="3"/>
        <v>19</v>
      </c>
      <c r="R15" s="9">
        <v>10</v>
      </c>
      <c r="S15" s="9"/>
      <c r="T15" s="9">
        <v>14</v>
      </c>
      <c r="U15" s="9"/>
      <c r="V15" s="9">
        <f t="shared" si="4"/>
        <v>24</v>
      </c>
      <c r="W15" s="9">
        <f t="shared" si="5"/>
        <v>24</v>
      </c>
      <c r="X15" s="35">
        <v>17</v>
      </c>
      <c r="Y15" s="36"/>
      <c r="Z15" s="36">
        <v>4</v>
      </c>
      <c r="AA15" s="36"/>
      <c r="AB15" s="36">
        <f t="shared" si="6"/>
        <v>21</v>
      </c>
      <c r="AC15" s="37">
        <f t="shared" si="7"/>
        <v>31.5</v>
      </c>
      <c r="AD15" s="9">
        <v>8</v>
      </c>
      <c r="AE15" s="9"/>
      <c r="AF15" s="9">
        <v>12</v>
      </c>
      <c r="AG15" s="9"/>
      <c r="AH15" s="9">
        <f t="shared" si="8"/>
        <v>20</v>
      </c>
      <c r="AI15" s="9">
        <f t="shared" si="9"/>
        <v>40</v>
      </c>
      <c r="AJ15" s="63">
        <f t="shared" si="10"/>
        <v>135.5</v>
      </c>
    </row>
    <row r="16" spans="1:36" ht="15.75">
      <c r="A16" s="10">
        <v>12</v>
      </c>
      <c r="B16" s="20">
        <v>205</v>
      </c>
      <c r="C16" s="15" t="s">
        <v>61</v>
      </c>
      <c r="D16" s="25" t="s">
        <v>28</v>
      </c>
      <c r="E16" s="47" t="s">
        <v>15</v>
      </c>
      <c r="F16" s="9">
        <v>7</v>
      </c>
      <c r="G16" s="9"/>
      <c r="H16" s="9">
        <v>10</v>
      </c>
      <c r="I16" s="9"/>
      <c r="J16" s="9">
        <f t="shared" si="0"/>
        <v>17</v>
      </c>
      <c r="K16" s="9">
        <f t="shared" si="1"/>
        <v>17</v>
      </c>
      <c r="L16" s="35">
        <v>11</v>
      </c>
      <c r="M16" s="36"/>
      <c r="N16" s="36">
        <v>11</v>
      </c>
      <c r="O16" s="38"/>
      <c r="P16" s="36">
        <f t="shared" si="2"/>
        <v>22</v>
      </c>
      <c r="Q16" s="37">
        <f t="shared" si="3"/>
        <v>22</v>
      </c>
      <c r="R16" s="9">
        <v>13</v>
      </c>
      <c r="S16" s="9"/>
      <c r="T16" s="9">
        <v>9</v>
      </c>
      <c r="U16" s="9"/>
      <c r="V16" s="9">
        <f t="shared" si="4"/>
        <v>22</v>
      </c>
      <c r="W16" s="9">
        <f t="shared" si="5"/>
        <v>22</v>
      </c>
      <c r="X16" s="35">
        <v>14</v>
      </c>
      <c r="Y16" s="36"/>
      <c r="Z16" s="36">
        <v>11</v>
      </c>
      <c r="AA16" s="36"/>
      <c r="AB16" s="36">
        <f t="shared" si="6"/>
        <v>25</v>
      </c>
      <c r="AC16" s="37">
        <f t="shared" si="7"/>
        <v>37.5</v>
      </c>
      <c r="AD16" s="9">
        <v>7</v>
      </c>
      <c r="AE16" s="9"/>
      <c r="AF16" s="9">
        <v>11</v>
      </c>
      <c r="AG16" s="9"/>
      <c r="AH16" s="9">
        <f t="shared" si="8"/>
        <v>18</v>
      </c>
      <c r="AI16" s="9">
        <f t="shared" si="9"/>
        <v>36</v>
      </c>
      <c r="AJ16" s="63">
        <f t="shared" si="10"/>
        <v>134.5</v>
      </c>
    </row>
    <row r="17" spans="1:36" ht="15.75">
      <c r="A17" s="10">
        <v>13</v>
      </c>
      <c r="B17" s="22">
        <v>214</v>
      </c>
      <c r="C17" s="16" t="s">
        <v>66</v>
      </c>
      <c r="D17" s="28" t="s">
        <v>35</v>
      </c>
      <c r="E17" s="48" t="s">
        <v>83</v>
      </c>
      <c r="F17" s="9">
        <v>14</v>
      </c>
      <c r="G17" s="9"/>
      <c r="H17" s="9">
        <v>14</v>
      </c>
      <c r="I17" s="9"/>
      <c r="J17" s="9">
        <f t="shared" si="0"/>
        <v>28</v>
      </c>
      <c r="K17" s="9">
        <f t="shared" si="1"/>
        <v>28</v>
      </c>
      <c r="L17" s="35">
        <v>14</v>
      </c>
      <c r="M17" s="36"/>
      <c r="N17" s="36">
        <v>12</v>
      </c>
      <c r="O17" s="38"/>
      <c r="P17" s="36">
        <f t="shared" si="2"/>
        <v>26</v>
      </c>
      <c r="Q17" s="37">
        <f t="shared" si="3"/>
        <v>26</v>
      </c>
      <c r="R17" s="9">
        <v>4</v>
      </c>
      <c r="S17" s="9"/>
      <c r="T17" s="9">
        <v>8</v>
      </c>
      <c r="U17" s="9"/>
      <c r="V17" s="9">
        <f t="shared" si="4"/>
        <v>12</v>
      </c>
      <c r="W17" s="9">
        <f t="shared" si="5"/>
        <v>12</v>
      </c>
      <c r="X17" s="35">
        <v>16</v>
      </c>
      <c r="Y17" s="36"/>
      <c r="Z17" s="36">
        <v>13</v>
      </c>
      <c r="AA17" s="36"/>
      <c r="AB17" s="36">
        <f t="shared" si="6"/>
        <v>29</v>
      </c>
      <c r="AC17" s="37">
        <f t="shared" si="7"/>
        <v>43.5</v>
      </c>
      <c r="AD17" s="9">
        <v>9</v>
      </c>
      <c r="AE17" s="9"/>
      <c r="AF17" s="9">
        <v>1</v>
      </c>
      <c r="AG17" s="9"/>
      <c r="AH17" s="9">
        <f t="shared" si="8"/>
        <v>10</v>
      </c>
      <c r="AI17" s="9">
        <f t="shared" si="9"/>
        <v>20</v>
      </c>
      <c r="AJ17" s="63">
        <f t="shared" si="10"/>
        <v>129.5</v>
      </c>
    </row>
    <row r="18" spans="1:36" ht="15.75">
      <c r="A18" s="10">
        <v>14</v>
      </c>
      <c r="B18" s="20">
        <v>244</v>
      </c>
      <c r="C18" s="53" t="s">
        <v>98</v>
      </c>
      <c r="D18" s="25" t="s">
        <v>48</v>
      </c>
      <c r="E18" s="47" t="s">
        <v>16</v>
      </c>
      <c r="F18" s="9">
        <v>12</v>
      </c>
      <c r="G18" s="9"/>
      <c r="H18" s="9">
        <v>16</v>
      </c>
      <c r="I18" s="9"/>
      <c r="J18" s="9">
        <f t="shared" si="0"/>
        <v>28</v>
      </c>
      <c r="K18" s="9">
        <f t="shared" si="1"/>
        <v>28</v>
      </c>
      <c r="L18" s="35">
        <v>18</v>
      </c>
      <c r="M18" s="36"/>
      <c r="N18" s="36">
        <v>19</v>
      </c>
      <c r="O18" s="38"/>
      <c r="P18" s="36">
        <f t="shared" si="2"/>
        <v>37</v>
      </c>
      <c r="Q18" s="37">
        <f t="shared" si="3"/>
        <v>37</v>
      </c>
      <c r="R18" s="9">
        <v>40</v>
      </c>
      <c r="S18" s="9"/>
      <c r="T18" s="9">
        <v>1</v>
      </c>
      <c r="U18" s="9"/>
      <c r="V18" s="9">
        <f t="shared" si="4"/>
        <v>41</v>
      </c>
      <c r="W18" s="9">
        <f t="shared" si="5"/>
        <v>41</v>
      </c>
      <c r="X18" s="35"/>
      <c r="Y18" s="36"/>
      <c r="Z18" s="36"/>
      <c r="AA18" s="36"/>
      <c r="AB18" s="36" t="str">
        <f t="shared" si="6"/>
        <v/>
      </c>
      <c r="AC18" s="37">
        <f t="shared" si="7"/>
        <v>0</v>
      </c>
      <c r="AD18" s="9"/>
      <c r="AE18" s="9"/>
      <c r="AF18" s="9"/>
      <c r="AG18" s="9"/>
      <c r="AH18" s="9" t="str">
        <f t="shared" si="8"/>
        <v/>
      </c>
      <c r="AI18" s="9">
        <f t="shared" si="9"/>
        <v>0</v>
      </c>
      <c r="AJ18" s="63">
        <f t="shared" si="10"/>
        <v>106</v>
      </c>
    </row>
    <row r="19" spans="1:36" ht="15.75">
      <c r="A19" s="10">
        <v>15</v>
      </c>
      <c r="B19" s="20">
        <v>210</v>
      </c>
      <c r="C19" s="16" t="s">
        <v>63</v>
      </c>
      <c r="D19" s="26" t="s">
        <v>31</v>
      </c>
      <c r="E19" s="48" t="s">
        <v>14</v>
      </c>
      <c r="F19" s="9">
        <v>4</v>
      </c>
      <c r="G19" s="9"/>
      <c r="H19" s="9">
        <v>12</v>
      </c>
      <c r="I19" s="9"/>
      <c r="J19" s="9">
        <f t="shared" si="0"/>
        <v>16</v>
      </c>
      <c r="K19" s="9">
        <f t="shared" si="1"/>
        <v>16</v>
      </c>
      <c r="L19" s="35">
        <v>7</v>
      </c>
      <c r="M19" s="36"/>
      <c r="N19" s="36">
        <v>9</v>
      </c>
      <c r="O19" s="38"/>
      <c r="P19" s="36">
        <f t="shared" si="2"/>
        <v>16</v>
      </c>
      <c r="Q19" s="37">
        <f t="shared" si="3"/>
        <v>16</v>
      </c>
      <c r="R19" s="9">
        <v>5</v>
      </c>
      <c r="S19" s="9"/>
      <c r="T19" s="9">
        <v>10</v>
      </c>
      <c r="U19" s="9"/>
      <c r="V19" s="9">
        <f t="shared" si="4"/>
        <v>15</v>
      </c>
      <c r="W19" s="9">
        <f t="shared" si="5"/>
        <v>15</v>
      </c>
      <c r="X19" s="35">
        <v>9</v>
      </c>
      <c r="Y19" s="36"/>
      <c r="Z19" s="36">
        <v>8</v>
      </c>
      <c r="AA19" s="36"/>
      <c r="AB19" s="36">
        <f t="shared" si="6"/>
        <v>17</v>
      </c>
      <c r="AC19" s="37">
        <f t="shared" si="7"/>
        <v>25.5</v>
      </c>
      <c r="AD19" s="9">
        <v>6</v>
      </c>
      <c r="AE19" s="9"/>
      <c r="AF19" s="9">
        <v>8</v>
      </c>
      <c r="AG19" s="9"/>
      <c r="AH19" s="9">
        <f t="shared" si="8"/>
        <v>14</v>
      </c>
      <c r="AI19" s="9">
        <f t="shared" si="9"/>
        <v>28</v>
      </c>
      <c r="AJ19" s="63">
        <f t="shared" si="10"/>
        <v>100.5</v>
      </c>
    </row>
    <row r="20" spans="1:36" ht="15.75">
      <c r="A20" s="10">
        <v>16</v>
      </c>
      <c r="B20" s="20">
        <v>235</v>
      </c>
      <c r="C20" s="18" t="s">
        <v>97</v>
      </c>
      <c r="D20" s="29" t="s">
        <v>45</v>
      </c>
      <c r="E20" s="50" t="s">
        <v>15</v>
      </c>
      <c r="F20" s="9">
        <v>4</v>
      </c>
      <c r="G20" s="9"/>
      <c r="H20" s="9">
        <v>0</v>
      </c>
      <c r="I20" s="9"/>
      <c r="J20" s="9">
        <f t="shared" si="0"/>
        <v>4</v>
      </c>
      <c r="K20" s="9">
        <f t="shared" si="1"/>
        <v>4</v>
      </c>
      <c r="L20" s="35">
        <v>40</v>
      </c>
      <c r="M20" s="36"/>
      <c r="N20" s="36">
        <v>22</v>
      </c>
      <c r="O20" s="38"/>
      <c r="P20" s="36">
        <f t="shared" si="2"/>
        <v>62</v>
      </c>
      <c r="Q20" s="37">
        <f t="shared" si="3"/>
        <v>62</v>
      </c>
      <c r="R20" s="9">
        <v>6</v>
      </c>
      <c r="S20" s="9"/>
      <c r="T20" s="9">
        <v>19</v>
      </c>
      <c r="U20" s="9"/>
      <c r="V20" s="9">
        <f t="shared" si="4"/>
        <v>25</v>
      </c>
      <c r="W20" s="9">
        <f t="shared" si="5"/>
        <v>25</v>
      </c>
      <c r="X20" s="35"/>
      <c r="Y20" s="36"/>
      <c r="Z20" s="36"/>
      <c r="AA20" s="36"/>
      <c r="AB20" s="36" t="str">
        <f t="shared" si="6"/>
        <v/>
      </c>
      <c r="AC20" s="37">
        <f t="shared" si="7"/>
        <v>0</v>
      </c>
      <c r="AD20" s="9"/>
      <c r="AE20" s="9"/>
      <c r="AF20" s="9"/>
      <c r="AG20" s="9"/>
      <c r="AH20" s="9" t="str">
        <f t="shared" si="8"/>
        <v/>
      </c>
      <c r="AI20" s="9">
        <f t="shared" si="9"/>
        <v>0</v>
      </c>
      <c r="AJ20" s="63">
        <f t="shared" si="10"/>
        <v>91</v>
      </c>
    </row>
    <row r="21" spans="1:36" ht="15.75">
      <c r="A21" s="10">
        <v>17</v>
      </c>
      <c r="B21" s="20">
        <v>277</v>
      </c>
      <c r="C21" s="16" t="s">
        <v>94</v>
      </c>
      <c r="D21" s="26" t="s">
        <v>56</v>
      </c>
      <c r="E21" s="48" t="s">
        <v>86</v>
      </c>
      <c r="F21" s="9">
        <v>20</v>
      </c>
      <c r="G21" s="9"/>
      <c r="H21" s="9">
        <v>20</v>
      </c>
      <c r="I21" s="9"/>
      <c r="J21" s="9">
        <f t="shared" si="0"/>
        <v>40</v>
      </c>
      <c r="K21" s="9">
        <f t="shared" si="1"/>
        <v>40</v>
      </c>
      <c r="L21" s="35"/>
      <c r="M21" s="36"/>
      <c r="N21" s="36"/>
      <c r="O21" s="38"/>
      <c r="P21" s="36" t="str">
        <f t="shared" si="2"/>
        <v/>
      </c>
      <c r="Q21" s="37">
        <f t="shared" si="3"/>
        <v>0</v>
      </c>
      <c r="R21" s="9">
        <v>22</v>
      </c>
      <c r="S21" s="9"/>
      <c r="T21" s="9">
        <v>15</v>
      </c>
      <c r="U21" s="9"/>
      <c r="V21" s="9">
        <f t="shared" si="4"/>
        <v>37</v>
      </c>
      <c r="W21" s="9">
        <f t="shared" si="5"/>
        <v>37</v>
      </c>
      <c r="X21" s="35"/>
      <c r="Y21" s="36"/>
      <c r="Z21" s="36"/>
      <c r="AA21" s="36"/>
      <c r="AB21" s="36" t="str">
        <f t="shared" si="6"/>
        <v/>
      </c>
      <c r="AC21" s="37">
        <f t="shared" si="7"/>
        <v>0</v>
      </c>
      <c r="AD21" s="9">
        <v>5</v>
      </c>
      <c r="AE21" s="9"/>
      <c r="AF21" s="9">
        <v>1</v>
      </c>
      <c r="AG21" s="9"/>
      <c r="AH21" s="9">
        <f t="shared" si="8"/>
        <v>6</v>
      </c>
      <c r="AI21" s="9">
        <f t="shared" si="9"/>
        <v>12</v>
      </c>
      <c r="AJ21" s="63">
        <f t="shared" si="10"/>
        <v>89</v>
      </c>
    </row>
    <row r="22" spans="1:36" ht="15.75">
      <c r="A22" s="10">
        <v>18</v>
      </c>
      <c r="B22" s="20">
        <v>336</v>
      </c>
      <c r="C22" s="15" t="s">
        <v>81</v>
      </c>
      <c r="D22" s="25" t="s">
        <v>60</v>
      </c>
      <c r="E22" s="47" t="s">
        <v>16</v>
      </c>
      <c r="F22" s="9">
        <v>1</v>
      </c>
      <c r="H22" s="9">
        <v>1</v>
      </c>
      <c r="J22" s="9">
        <f t="shared" si="0"/>
        <v>2</v>
      </c>
      <c r="K22" s="9">
        <f t="shared" si="1"/>
        <v>2</v>
      </c>
      <c r="L22" s="39">
        <v>6</v>
      </c>
      <c r="M22" s="40"/>
      <c r="N22" s="40">
        <v>4</v>
      </c>
      <c r="O22" s="41"/>
      <c r="P22" s="36">
        <f t="shared" si="2"/>
        <v>10</v>
      </c>
      <c r="Q22" s="37">
        <f t="shared" si="3"/>
        <v>10</v>
      </c>
      <c r="R22" s="9">
        <v>2</v>
      </c>
      <c r="T22">
        <v>4</v>
      </c>
      <c r="V22" s="9">
        <f t="shared" si="4"/>
        <v>6</v>
      </c>
      <c r="W22" s="9">
        <f t="shared" si="5"/>
        <v>6</v>
      </c>
      <c r="X22" s="39">
        <v>15</v>
      </c>
      <c r="Y22" s="40"/>
      <c r="Z22" s="40">
        <v>17</v>
      </c>
      <c r="AA22" s="40"/>
      <c r="AB22" s="36">
        <f t="shared" si="6"/>
        <v>32</v>
      </c>
      <c r="AC22" s="37">
        <f t="shared" si="7"/>
        <v>48</v>
      </c>
      <c r="AD22" s="9">
        <v>1</v>
      </c>
      <c r="AF22">
        <v>9</v>
      </c>
      <c r="AH22" s="9">
        <f t="shared" si="8"/>
        <v>10</v>
      </c>
      <c r="AI22" s="9">
        <f t="shared" si="9"/>
        <v>20</v>
      </c>
      <c r="AJ22" s="63">
        <f t="shared" si="10"/>
        <v>86</v>
      </c>
    </row>
    <row r="23" spans="1:36" ht="15.75">
      <c r="A23" s="10">
        <v>19</v>
      </c>
      <c r="B23" s="20">
        <v>249</v>
      </c>
      <c r="C23" s="15" t="s">
        <v>73</v>
      </c>
      <c r="D23" s="25" t="s">
        <v>49</v>
      </c>
      <c r="E23" s="47" t="s">
        <v>15</v>
      </c>
      <c r="F23" s="9">
        <v>4</v>
      </c>
      <c r="G23" s="9"/>
      <c r="H23" s="9">
        <v>8</v>
      </c>
      <c r="I23" s="9"/>
      <c r="J23" s="9">
        <f t="shared" si="0"/>
        <v>12</v>
      </c>
      <c r="K23" s="9">
        <f t="shared" si="1"/>
        <v>12</v>
      </c>
      <c r="L23" s="35">
        <v>5</v>
      </c>
      <c r="M23" s="36"/>
      <c r="N23" s="36">
        <v>8</v>
      </c>
      <c r="O23" s="38"/>
      <c r="P23" s="36">
        <f t="shared" si="2"/>
        <v>13</v>
      </c>
      <c r="Q23" s="37">
        <f t="shared" si="3"/>
        <v>13</v>
      </c>
      <c r="R23" s="9">
        <v>3</v>
      </c>
      <c r="S23" s="9"/>
      <c r="T23" s="9">
        <v>6</v>
      </c>
      <c r="U23" s="9"/>
      <c r="V23" s="9">
        <f t="shared" si="4"/>
        <v>9</v>
      </c>
      <c r="W23" s="9">
        <f t="shared" si="5"/>
        <v>9</v>
      </c>
      <c r="X23" s="35">
        <v>10</v>
      </c>
      <c r="Y23" s="36"/>
      <c r="Z23" s="36">
        <v>15</v>
      </c>
      <c r="AA23" s="36"/>
      <c r="AB23" s="36">
        <f t="shared" si="6"/>
        <v>25</v>
      </c>
      <c r="AC23" s="37">
        <f t="shared" si="7"/>
        <v>37.5</v>
      </c>
      <c r="AD23" s="9">
        <v>1</v>
      </c>
      <c r="AE23" s="9"/>
      <c r="AF23" s="9">
        <v>1</v>
      </c>
      <c r="AG23" s="9"/>
      <c r="AH23" s="9">
        <f t="shared" si="8"/>
        <v>2</v>
      </c>
      <c r="AI23" s="9">
        <f t="shared" si="9"/>
        <v>4</v>
      </c>
      <c r="AJ23" s="63">
        <f t="shared" si="10"/>
        <v>75.5</v>
      </c>
    </row>
    <row r="24" spans="1:36" ht="15.75">
      <c r="A24" s="10">
        <v>20</v>
      </c>
      <c r="B24" s="20">
        <v>221</v>
      </c>
      <c r="C24" s="15" t="s">
        <v>69</v>
      </c>
      <c r="D24" s="25" t="s">
        <v>38</v>
      </c>
      <c r="E24" s="47" t="s">
        <v>83</v>
      </c>
      <c r="F24" s="9">
        <v>1</v>
      </c>
      <c r="G24" s="9"/>
      <c r="H24" s="9">
        <v>0</v>
      </c>
      <c r="I24" s="9"/>
      <c r="J24" s="9">
        <f t="shared" si="0"/>
        <v>1</v>
      </c>
      <c r="K24" s="9">
        <f t="shared" si="1"/>
        <v>1</v>
      </c>
      <c r="L24" s="35">
        <v>3</v>
      </c>
      <c r="M24" s="36"/>
      <c r="N24" s="36">
        <v>6</v>
      </c>
      <c r="O24" s="38"/>
      <c r="P24" s="36">
        <f t="shared" si="2"/>
        <v>9</v>
      </c>
      <c r="Q24" s="37">
        <f t="shared" si="3"/>
        <v>9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35">
        <v>8</v>
      </c>
      <c r="Y24" s="36"/>
      <c r="Z24" s="36">
        <v>9</v>
      </c>
      <c r="AA24" s="36"/>
      <c r="AB24" s="36">
        <f t="shared" si="6"/>
        <v>17</v>
      </c>
      <c r="AC24" s="37">
        <f t="shared" si="7"/>
        <v>25.5</v>
      </c>
      <c r="AD24" s="9">
        <v>3</v>
      </c>
      <c r="AE24" s="9"/>
      <c r="AF24" s="9">
        <v>7</v>
      </c>
      <c r="AG24" s="9"/>
      <c r="AH24" s="9">
        <f t="shared" si="8"/>
        <v>10</v>
      </c>
      <c r="AI24" s="9">
        <f t="shared" si="9"/>
        <v>20</v>
      </c>
      <c r="AJ24" s="63">
        <f t="shared" si="10"/>
        <v>55.5</v>
      </c>
    </row>
    <row r="25" spans="1:36" ht="15.75">
      <c r="A25" s="10">
        <v>21</v>
      </c>
      <c r="B25" s="20">
        <v>225</v>
      </c>
      <c r="C25" s="16" t="s">
        <v>96</v>
      </c>
      <c r="D25" s="26" t="s">
        <v>40</v>
      </c>
      <c r="E25" s="48" t="s">
        <v>82</v>
      </c>
      <c r="F25" s="9">
        <v>0</v>
      </c>
      <c r="G25" s="9"/>
      <c r="H25" s="9">
        <v>0</v>
      </c>
      <c r="I25" s="9"/>
      <c r="J25" s="9" t="str">
        <f t="shared" si="0"/>
        <v/>
      </c>
      <c r="K25" s="9">
        <f t="shared" si="1"/>
        <v>0</v>
      </c>
      <c r="L25" s="35">
        <v>4</v>
      </c>
      <c r="M25" s="36"/>
      <c r="N25" s="36">
        <v>5</v>
      </c>
      <c r="O25" s="38"/>
      <c r="P25" s="36">
        <f t="shared" si="2"/>
        <v>9</v>
      </c>
      <c r="Q25" s="37">
        <f t="shared" si="3"/>
        <v>9</v>
      </c>
      <c r="R25" s="9">
        <v>2</v>
      </c>
      <c r="S25" s="9"/>
      <c r="T25" s="9">
        <v>5</v>
      </c>
      <c r="U25" s="9"/>
      <c r="V25" s="9">
        <f t="shared" si="4"/>
        <v>7</v>
      </c>
      <c r="W25" s="9">
        <f t="shared" si="5"/>
        <v>7</v>
      </c>
      <c r="X25" s="35">
        <v>13</v>
      </c>
      <c r="Y25" s="36"/>
      <c r="Z25" s="36">
        <v>4</v>
      </c>
      <c r="AA25" s="36"/>
      <c r="AB25" s="36">
        <f t="shared" si="6"/>
        <v>17</v>
      </c>
      <c r="AC25" s="37">
        <f t="shared" si="7"/>
        <v>25.5</v>
      </c>
      <c r="AD25" s="9">
        <v>4</v>
      </c>
      <c r="AE25" s="9"/>
      <c r="AF25" s="9">
        <v>3</v>
      </c>
      <c r="AG25" s="9"/>
      <c r="AH25" s="9">
        <f t="shared" si="8"/>
        <v>7</v>
      </c>
      <c r="AI25" s="9">
        <f t="shared" si="9"/>
        <v>14</v>
      </c>
      <c r="AJ25" s="63">
        <f t="shared" si="10"/>
        <v>55.5</v>
      </c>
    </row>
    <row r="26" spans="1:36" ht="15.75">
      <c r="B26" s="59"/>
      <c r="C26" s="54"/>
      <c r="D26" s="60"/>
      <c r="K26" s="9"/>
      <c r="L26" s="69"/>
      <c r="M26" s="69"/>
      <c r="N26" s="69"/>
      <c r="O26" s="69"/>
      <c r="P26" s="69"/>
      <c r="Q26" s="70"/>
      <c r="R26" s="69"/>
      <c r="S26" s="69"/>
      <c r="T26" s="69"/>
      <c r="U26" s="69"/>
      <c r="V26" s="69"/>
      <c r="W26" s="70"/>
      <c r="X26" s="69"/>
      <c r="Y26" s="69"/>
      <c r="Z26" s="69"/>
      <c r="AA26" s="69"/>
      <c r="AB26" s="69"/>
      <c r="AC26" s="70"/>
      <c r="AD26" s="69"/>
      <c r="AE26" s="69"/>
      <c r="AF26" s="69"/>
      <c r="AG26" s="69"/>
      <c r="AH26" s="69"/>
      <c r="AI26" s="70"/>
      <c r="AJ26" s="76"/>
    </row>
    <row r="27" spans="1:36">
      <c r="A27" s="84" t="s">
        <v>126</v>
      </c>
      <c r="AJ27" s="64"/>
    </row>
    <row r="28" spans="1:36" ht="15.75">
      <c r="A28" s="10" t="s">
        <v>124</v>
      </c>
      <c r="B28" s="21">
        <v>208</v>
      </c>
      <c r="C28" s="54" t="s">
        <v>92</v>
      </c>
      <c r="D28" s="23" t="s">
        <v>123</v>
      </c>
      <c r="E28" s="24"/>
      <c r="K28" s="9">
        <f>J28*1</f>
        <v>0</v>
      </c>
      <c r="L28" s="39"/>
      <c r="M28" s="14"/>
      <c r="N28" s="14"/>
      <c r="O28" s="14"/>
      <c r="P28" s="14"/>
      <c r="Q28" s="37">
        <f>P28*1</f>
        <v>0</v>
      </c>
      <c r="W28" s="9">
        <f>V28*1</f>
        <v>0</v>
      </c>
      <c r="X28" s="39"/>
      <c r="Y28" s="14"/>
      <c r="Z28" s="14"/>
      <c r="AA28" s="14"/>
      <c r="AB28" s="14"/>
      <c r="AC28" s="37">
        <f>AB28*1</f>
        <v>0</v>
      </c>
      <c r="AD28">
        <v>50</v>
      </c>
      <c r="AF28">
        <v>32</v>
      </c>
      <c r="AH28" s="9">
        <f t="shared" ref="AH28:AH47" si="11">IF(SUM(AD28:AG28)=0,"",SUM(AD28:AG28))</f>
        <v>82</v>
      </c>
      <c r="AI28" s="9">
        <f t="shared" ref="AI28:AI47" si="12">IF(AH28="",0,AH28*2)</f>
        <v>164</v>
      </c>
      <c r="AJ28" s="63">
        <f t="shared" ref="AJ28:AJ47" si="13">K28+Q28+W28+AC28+AI28</f>
        <v>164</v>
      </c>
    </row>
    <row r="29" spans="1:36" ht="15.75">
      <c r="A29" s="10" t="s">
        <v>124</v>
      </c>
      <c r="B29" s="21">
        <v>263</v>
      </c>
      <c r="C29" s="54" t="s">
        <v>116</v>
      </c>
      <c r="D29" s="23" t="s">
        <v>117</v>
      </c>
      <c r="E29" s="58" t="s">
        <v>118</v>
      </c>
      <c r="K29" s="9">
        <f>J29*1</f>
        <v>0</v>
      </c>
      <c r="L29" s="39"/>
      <c r="M29" s="40"/>
      <c r="N29" s="40"/>
      <c r="O29" s="40"/>
      <c r="P29" s="40"/>
      <c r="Q29" s="37">
        <f>P29*1</f>
        <v>0</v>
      </c>
      <c r="W29" s="9">
        <f>V29*1</f>
        <v>0</v>
      </c>
      <c r="X29" s="39"/>
      <c r="Y29" s="14"/>
      <c r="Z29" s="14"/>
      <c r="AA29" s="14"/>
      <c r="AB29" s="14" t="str">
        <f t="shared" ref="AB29:AB34" si="14">IF(SUM(X29:AA29)=0,"",SUM(X29:AA29))</f>
        <v/>
      </c>
      <c r="AC29" s="37">
        <f t="shared" ref="AC29:AC34" si="15">IF(AB29="",0,AB29*1.5)</f>
        <v>0</v>
      </c>
      <c r="AD29">
        <v>26</v>
      </c>
      <c r="AF29">
        <v>50</v>
      </c>
      <c r="AH29" s="9">
        <f t="shared" si="11"/>
        <v>76</v>
      </c>
      <c r="AI29" s="9">
        <f t="shared" si="12"/>
        <v>152</v>
      </c>
      <c r="AJ29" s="63">
        <f t="shared" si="13"/>
        <v>152</v>
      </c>
    </row>
    <row r="30" spans="1:36" ht="15.75">
      <c r="A30" s="10" t="s">
        <v>124</v>
      </c>
      <c r="B30" s="21">
        <v>229</v>
      </c>
      <c r="C30" s="54" t="s">
        <v>109</v>
      </c>
      <c r="D30" s="23" t="s">
        <v>110</v>
      </c>
      <c r="E30" s="24" t="s">
        <v>15</v>
      </c>
      <c r="J30" s="9" t="str">
        <f t="shared" ref="J30:J34" si="16">IF(SUM(F30:I30)=0,"",SUM(F30:I30))</f>
        <v/>
      </c>
      <c r="K30" s="9">
        <f t="shared" ref="K30:K34" si="17">IF(J30="",0,J30)</f>
        <v>0</v>
      </c>
      <c r="L30" s="39"/>
      <c r="M30" s="40"/>
      <c r="N30" s="40"/>
      <c r="O30" s="41"/>
      <c r="P30" s="36" t="str">
        <f t="shared" ref="P30:P34" si="18">IF(SUM(L30:O30)=0,"",SUM(L30:O30))</f>
        <v/>
      </c>
      <c r="Q30" s="37">
        <f t="shared" ref="Q30:Q34" si="19">IF(P30="",0,P30)</f>
        <v>0</v>
      </c>
      <c r="V30" s="9" t="str">
        <f t="shared" ref="V30:V34" si="20">IF(SUM(R30:U30)=0,"",SUM(R30:U30))</f>
        <v/>
      </c>
      <c r="W30" s="9">
        <f t="shared" ref="W30:W34" si="21">IF(V30="",0,V30)</f>
        <v>0</v>
      </c>
      <c r="X30" s="39">
        <v>26</v>
      </c>
      <c r="Y30" s="40"/>
      <c r="Z30" s="40">
        <v>22</v>
      </c>
      <c r="AA30" s="40"/>
      <c r="AB30" s="36">
        <f t="shared" si="14"/>
        <v>48</v>
      </c>
      <c r="AC30" s="37">
        <f t="shared" si="15"/>
        <v>72</v>
      </c>
      <c r="AD30">
        <v>18</v>
      </c>
      <c r="AF30">
        <v>18</v>
      </c>
      <c r="AH30" s="9">
        <f t="shared" si="11"/>
        <v>36</v>
      </c>
      <c r="AI30" s="9">
        <f t="shared" si="12"/>
        <v>72</v>
      </c>
      <c r="AJ30" s="63">
        <f t="shared" si="13"/>
        <v>144</v>
      </c>
    </row>
    <row r="31" spans="1:36" ht="15.75">
      <c r="A31" s="10" t="s">
        <v>124</v>
      </c>
      <c r="B31" s="21">
        <v>240</v>
      </c>
      <c r="C31" s="19" t="s">
        <v>95</v>
      </c>
      <c r="D31" s="26" t="s">
        <v>47</v>
      </c>
      <c r="E31" s="51" t="s">
        <v>85</v>
      </c>
      <c r="F31" s="9">
        <v>19</v>
      </c>
      <c r="G31" s="9"/>
      <c r="H31" s="9">
        <v>0</v>
      </c>
      <c r="I31" s="9"/>
      <c r="J31" s="9">
        <f t="shared" si="16"/>
        <v>19</v>
      </c>
      <c r="K31" s="9">
        <f t="shared" si="17"/>
        <v>19</v>
      </c>
      <c r="L31" s="35"/>
      <c r="M31" s="36"/>
      <c r="N31" s="36"/>
      <c r="O31" s="38"/>
      <c r="P31" s="36" t="str">
        <f t="shared" si="18"/>
        <v/>
      </c>
      <c r="Q31" s="37">
        <f t="shared" si="19"/>
        <v>0</v>
      </c>
      <c r="R31" s="9">
        <v>17</v>
      </c>
      <c r="S31" s="9"/>
      <c r="T31" s="9">
        <v>20</v>
      </c>
      <c r="U31" s="9"/>
      <c r="V31" s="9">
        <f t="shared" si="20"/>
        <v>37</v>
      </c>
      <c r="W31" s="9">
        <f t="shared" si="21"/>
        <v>37</v>
      </c>
      <c r="X31" s="35"/>
      <c r="Y31" s="36"/>
      <c r="Z31" s="36"/>
      <c r="AA31" s="36"/>
      <c r="AB31" s="36" t="str">
        <f t="shared" si="14"/>
        <v/>
      </c>
      <c r="AC31" s="37">
        <f t="shared" si="15"/>
        <v>0</v>
      </c>
      <c r="AD31" s="9">
        <v>17</v>
      </c>
      <c r="AE31" s="9"/>
      <c r="AF31" s="9">
        <v>20</v>
      </c>
      <c r="AG31" s="9"/>
      <c r="AH31" s="9">
        <f t="shared" si="11"/>
        <v>37</v>
      </c>
      <c r="AI31" s="9">
        <f t="shared" si="12"/>
        <v>74</v>
      </c>
      <c r="AJ31" s="63">
        <f t="shared" si="13"/>
        <v>130</v>
      </c>
    </row>
    <row r="32" spans="1:36" ht="15.75">
      <c r="A32" s="10" t="s">
        <v>124</v>
      </c>
      <c r="B32" s="20">
        <v>267</v>
      </c>
      <c r="C32" s="17" t="s">
        <v>79</v>
      </c>
      <c r="D32" s="27" t="s">
        <v>55</v>
      </c>
      <c r="E32" s="50" t="s">
        <v>16</v>
      </c>
      <c r="F32" s="9">
        <v>1</v>
      </c>
      <c r="G32" s="9"/>
      <c r="H32" s="9">
        <v>7</v>
      </c>
      <c r="I32" s="9"/>
      <c r="J32" s="9">
        <f t="shared" si="16"/>
        <v>8</v>
      </c>
      <c r="K32" s="9">
        <f t="shared" si="17"/>
        <v>8</v>
      </c>
      <c r="L32" s="35"/>
      <c r="M32" s="36"/>
      <c r="N32" s="36"/>
      <c r="O32" s="38"/>
      <c r="P32" s="36" t="str">
        <f t="shared" si="18"/>
        <v/>
      </c>
      <c r="Q32" s="37">
        <f t="shared" si="19"/>
        <v>0</v>
      </c>
      <c r="R32" s="9">
        <v>8</v>
      </c>
      <c r="S32" s="9"/>
      <c r="T32" s="9">
        <v>7</v>
      </c>
      <c r="U32" s="9"/>
      <c r="V32" s="9">
        <f t="shared" si="20"/>
        <v>15</v>
      </c>
      <c r="W32" s="9">
        <f t="shared" si="21"/>
        <v>15</v>
      </c>
      <c r="X32" s="35">
        <v>12</v>
      </c>
      <c r="Y32" s="36"/>
      <c r="Z32" s="36">
        <v>14</v>
      </c>
      <c r="AA32" s="36"/>
      <c r="AB32" s="36">
        <f t="shared" si="14"/>
        <v>26</v>
      </c>
      <c r="AC32" s="37">
        <f t="shared" si="15"/>
        <v>39</v>
      </c>
      <c r="AD32" s="9">
        <v>1</v>
      </c>
      <c r="AE32" s="9"/>
      <c r="AF32" s="9">
        <v>10</v>
      </c>
      <c r="AG32" s="9"/>
      <c r="AH32" s="9">
        <f t="shared" si="11"/>
        <v>11</v>
      </c>
      <c r="AI32" s="9">
        <f t="shared" si="12"/>
        <v>22</v>
      </c>
      <c r="AJ32" s="63">
        <f t="shared" si="13"/>
        <v>84</v>
      </c>
    </row>
    <row r="33" spans="1:36" ht="15.75">
      <c r="A33" s="10" t="s">
        <v>124</v>
      </c>
      <c r="B33" s="22">
        <v>266</v>
      </c>
      <c r="C33" s="53" t="s">
        <v>67</v>
      </c>
      <c r="D33" s="25" t="s">
        <v>54</v>
      </c>
      <c r="E33" s="47" t="s">
        <v>17</v>
      </c>
      <c r="F33" s="9">
        <v>16</v>
      </c>
      <c r="G33" s="9"/>
      <c r="H33" s="9">
        <v>3</v>
      </c>
      <c r="I33" s="9"/>
      <c r="J33" s="9">
        <f t="shared" si="16"/>
        <v>19</v>
      </c>
      <c r="K33" s="9">
        <f t="shared" si="17"/>
        <v>19</v>
      </c>
      <c r="L33" s="35">
        <v>12</v>
      </c>
      <c r="M33" s="36"/>
      <c r="N33" s="36">
        <v>16</v>
      </c>
      <c r="O33" s="38"/>
      <c r="P33" s="36">
        <f t="shared" si="18"/>
        <v>28</v>
      </c>
      <c r="Q33" s="37">
        <f t="shared" si="19"/>
        <v>28</v>
      </c>
      <c r="R33" s="9">
        <v>11</v>
      </c>
      <c r="S33" s="9"/>
      <c r="T33" s="9">
        <v>12</v>
      </c>
      <c r="U33" s="9"/>
      <c r="V33" s="9">
        <f t="shared" si="20"/>
        <v>23</v>
      </c>
      <c r="W33" s="9">
        <f t="shared" si="21"/>
        <v>23</v>
      </c>
      <c r="X33" s="35"/>
      <c r="Y33" s="36"/>
      <c r="Z33" s="36"/>
      <c r="AA33" s="36"/>
      <c r="AB33" s="36" t="str">
        <f t="shared" si="14"/>
        <v/>
      </c>
      <c r="AC33" s="37">
        <f t="shared" si="15"/>
        <v>0</v>
      </c>
      <c r="AD33" s="9"/>
      <c r="AE33" s="9"/>
      <c r="AF33" s="9"/>
      <c r="AG33" s="9"/>
      <c r="AH33" s="9" t="str">
        <f t="shared" si="11"/>
        <v/>
      </c>
      <c r="AI33" s="9">
        <f t="shared" si="12"/>
        <v>0</v>
      </c>
      <c r="AJ33" s="63">
        <f t="shared" si="13"/>
        <v>70</v>
      </c>
    </row>
    <row r="34" spans="1:36" ht="15.75">
      <c r="A34" s="10" t="s">
        <v>124</v>
      </c>
      <c r="B34" s="20">
        <v>281</v>
      </c>
      <c r="C34" s="16" t="s">
        <v>80</v>
      </c>
      <c r="D34" s="28" t="s">
        <v>59</v>
      </c>
      <c r="E34" s="48" t="s">
        <v>14</v>
      </c>
      <c r="F34" s="9">
        <v>13</v>
      </c>
      <c r="H34" s="9">
        <v>19</v>
      </c>
      <c r="J34" s="9">
        <f t="shared" si="16"/>
        <v>32</v>
      </c>
      <c r="K34" s="9">
        <f t="shared" si="17"/>
        <v>32</v>
      </c>
      <c r="L34" s="39"/>
      <c r="M34" s="40"/>
      <c r="N34" s="40"/>
      <c r="O34" s="41"/>
      <c r="P34" s="36" t="str">
        <f t="shared" si="18"/>
        <v/>
      </c>
      <c r="Q34" s="37">
        <f t="shared" si="19"/>
        <v>0</v>
      </c>
      <c r="V34" s="9" t="str">
        <f t="shared" si="20"/>
        <v/>
      </c>
      <c r="W34" s="9">
        <f t="shared" si="21"/>
        <v>0</v>
      </c>
      <c r="X34" s="39"/>
      <c r="Y34" s="40"/>
      <c r="Z34" s="40"/>
      <c r="AA34" s="40"/>
      <c r="AB34" s="36" t="str">
        <f t="shared" si="14"/>
        <v/>
      </c>
      <c r="AC34" s="37">
        <f t="shared" si="15"/>
        <v>0</v>
      </c>
      <c r="AD34">
        <v>13</v>
      </c>
      <c r="AF34">
        <v>4</v>
      </c>
      <c r="AH34" s="9">
        <f t="shared" si="11"/>
        <v>17</v>
      </c>
      <c r="AI34" s="9">
        <f t="shared" si="12"/>
        <v>34</v>
      </c>
      <c r="AJ34" s="63">
        <f t="shared" si="13"/>
        <v>66</v>
      </c>
    </row>
    <row r="35" spans="1:36" ht="15.75">
      <c r="A35" s="10" t="s">
        <v>124</v>
      </c>
      <c r="B35" s="21">
        <v>275</v>
      </c>
      <c r="C35" s="54" t="s">
        <v>121</v>
      </c>
      <c r="D35" s="61" t="s">
        <v>122</v>
      </c>
      <c r="E35" s="24"/>
      <c r="K35" s="9"/>
      <c r="L35" s="39"/>
      <c r="M35" s="14"/>
      <c r="N35" s="14"/>
      <c r="O35" s="14"/>
      <c r="P35" s="14"/>
      <c r="Q35" s="37"/>
      <c r="W35" s="9"/>
      <c r="X35" s="39"/>
      <c r="Y35" s="14"/>
      <c r="Z35" s="14"/>
      <c r="AA35" s="14"/>
      <c r="AB35" s="14"/>
      <c r="AC35" s="37"/>
      <c r="AD35">
        <v>12</v>
      </c>
      <c r="AF35">
        <v>14</v>
      </c>
      <c r="AH35" s="9">
        <f t="shared" si="11"/>
        <v>26</v>
      </c>
      <c r="AI35" s="9">
        <f t="shared" si="12"/>
        <v>52</v>
      </c>
      <c r="AJ35" s="63">
        <f t="shared" si="13"/>
        <v>52</v>
      </c>
    </row>
    <row r="36" spans="1:36" ht="15.75">
      <c r="A36" s="10" t="s">
        <v>124</v>
      </c>
      <c r="B36" s="20">
        <v>251</v>
      </c>
      <c r="C36" s="16" t="s">
        <v>77</v>
      </c>
      <c r="D36" s="28" t="s">
        <v>51</v>
      </c>
      <c r="E36" s="48"/>
      <c r="F36" s="9">
        <v>1</v>
      </c>
      <c r="G36" s="9"/>
      <c r="H36" s="9">
        <v>6</v>
      </c>
      <c r="I36" s="9"/>
      <c r="J36" s="9">
        <f>IF(SUM(F36:I36)=0,"",SUM(F36:I36))</f>
        <v>7</v>
      </c>
      <c r="K36" s="9">
        <f>IF(J36="",0,J36)</f>
        <v>7</v>
      </c>
      <c r="L36" s="35">
        <v>8</v>
      </c>
      <c r="M36" s="36"/>
      <c r="N36" s="36">
        <v>7</v>
      </c>
      <c r="O36" s="38"/>
      <c r="P36" s="36">
        <f>IF(SUM(L36:O36)=0,"",SUM(L36:O36))</f>
        <v>15</v>
      </c>
      <c r="Q36" s="37">
        <f>IF(P36="",0,P36)</f>
        <v>15</v>
      </c>
      <c r="R36" s="9"/>
      <c r="S36" s="9"/>
      <c r="T36" s="9"/>
      <c r="U36" s="9"/>
      <c r="V36" s="9" t="str">
        <f>IF(SUM(R36:U36)=0,"",SUM(R36:U36))</f>
        <v/>
      </c>
      <c r="W36" s="9">
        <f>IF(V36="",0,V36)</f>
        <v>0</v>
      </c>
      <c r="X36" s="35">
        <v>11</v>
      </c>
      <c r="Y36" s="36"/>
      <c r="Z36" s="36">
        <v>7</v>
      </c>
      <c r="AA36" s="36"/>
      <c r="AB36" s="36">
        <f>IF(SUM(X36:AA36)=0,"",SUM(X36:AA36))</f>
        <v>18</v>
      </c>
      <c r="AC36" s="37">
        <f>IF(AB36="",0,AB36*1.5)</f>
        <v>27</v>
      </c>
      <c r="AD36" s="9">
        <v>1</v>
      </c>
      <c r="AE36" s="9"/>
      <c r="AF36" s="9"/>
      <c r="AG36" s="9"/>
      <c r="AH36" s="9">
        <f t="shared" si="11"/>
        <v>1</v>
      </c>
      <c r="AI36" s="9">
        <f t="shared" si="12"/>
        <v>2</v>
      </c>
      <c r="AJ36" s="63">
        <f t="shared" si="13"/>
        <v>51</v>
      </c>
    </row>
    <row r="37" spans="1:36" ht="15.75">
      <c r="A37" s="10" t="s">
        <v>124</v>
      </c>
      <c r="B37" s="22">
        <v>224</v>
      </c>
      <c r="C37" s="15" t="s">
        <v>70</v>
      </c>
      <c r="D37" s="25" t="s">
        <v>39</v>
      </c>
      <c r="E37" s="47" t="s">
        <v>16</v>
      </c>
      <c r="F37" s="9">
        <v>6</v>
      </c>
      <c r="G37" s="9"/>
      <c r="H37" s="9">
        <v>9</v>
      </c>
      <c r="I37" s="9"/>
      <c r="J37" s="9">
        <f>IF(SUM(F37:I37)=0,"",SUM(F37:I37))</f>
        <v>15</v>
      </c>
      <c r="K37" s="9">
        <f>IF(J37="",0,J37)</f>
        <v>15</v>
      </c>
      <c r="L37" s="35"/>
      <c r="M37" s="36"/>
      <c r="N37" s="36"/>
      <c r="O37" s="38"/>
      <c r="P37" s="36" t="str">
        <f>IF(SUM(L37:O37)=0,"",SUM(L37:O37))</f>
        <v/>
      </c>
      <c r="Q37" s="37">
        <f>IF(P37="",0,P37)</f>
        <v>0</v>
      </c>
      <c r="R37" s="9"/>
      <c r="S37" s="9"/>
      <c r="T37" s="9"/>
      <c r="U37" s="9"/>
      <c r="V37" s="9" t="str">
        <f>IF(SUM(R37:U37)=0,"",SUM(R37:U37))</f>
        <v/>
      </c>
      <c r="W37" s="9">
        <f>IF(V37="",0,V37)</f>
        <v>0</v>
      </c>
      <c r="X37" s="35">
        <v>4</v>
      </c>
      <c r="Y37" s="36"/>
      <c r="Z37" s="36">
        <v>16</v>
      </c>
      <c r="AA37" s="36"/>
      <c r="AB37" s="36">
        <f>IF(SUM(X37:AA37)=0,"",SUM(X37:AA37))</f>
        <v>20</v>
      </c>
      <c r="AC37" s="37">
        <f>IF(AB37="",0,AB37*1.5)</f>
        <v>30</v>
      </c>
      <c r="AD37" s="9">
        <v>2</v>
      </c>
      <c r="AE37" s="9"/>
      <c r="AF37" s="9">
        <v>2</v>
      </c>
      <c r="AG37" s="9"/>
      <c r="AH37" s="9">
        <f t="shared" si="11"/>
        <v>4</v>
      </c>
      <c r="AI37" s="9">
        <f t="shared" si="12"/>
        <v>8</v>
      </c>
      <c r="AJ37" s="63">
        <f t="shared" si="13"/>
        <v>53</v>
      </c>
    </row>
    <row r="38" spans="1:36" ht="15.75">
      <c r="A38" s="10" t="s">
        <v>124</v>
      </c>
      <c r="B38" s="20">
        <v>206</v>
      </c>
      <c r="C38" s="16" t="s">
        <v>62</v>
      </c>
      <c r="D38" s="26" t="s">
        <v>29</v>
      </c>
      <c r="E38" s="48" t="s">
        <v>18</v>
      </c>
      <c r="F38" s="9"/>
      <c r="G38" s="9"/>
      <c r="H38" s="9"/>
      <c r="I38" s="9"/>
      <c r="J38" s="9" t="str">
        <f>IF(SUM(F38:I38)=0,"",SUM(F38:I38))</f>
        <v/>
      </c>
      <c r="K38" s="9">
        <f>IF(J38="",0,J38)</f>
        <v>0</v>
      </c>
      <c r="L38" s="35">
        <v>15</v>
      </c>
      <c r="M38" s="36"/>
      <c r="N38" s="36">
        <v>15</v>
      </c>
      <c r="O38" s="38"/>
      <c r="P38" s="36">
        <f>IF(SUM(L38:O38)=0,"",SUM(L38:O38))</f>
        <v>30</v>
      </c>
      <c r="Q38" s="37">
        <f>IF(P38="",0,P38)</f>
        <v>30</v>
      </c>
      <c r="R38" s="9">
        <v>14</v>
      </c>
      <c r="S38" s="9"/>
      <c r="T38" s="9">
        <v>2</v>
      </c>
      <c r="U38" s="9"/>
      <c r="V38" s="9">
        <f>IF(SUM(R38:U38)=0,"",SUM(R38:U38))</f>
        <v>16</v>
      </c>
      <c r="W38" s="9">
        <f>IF(V38="",0,V38)</f>
        <v>16</v>
      </c>
      <c r="X38" s="35"/>
      <c r="Y38" s="36"/>
      <c r="Z38" s="36"/>
      <c r="AA38" s="36"/>
      <c r="AB38" s="36" t="str">
        <f>IF(SUM(X38:AA38)=0,"",SUM(X38:AA38))</f>
        <v/>
      </c>
      <c r="AC38" s="37">
        <f>IF(AB38="",0,AB38*1.5)</f>
        <v>0</v>
      </c>
      <c r="AD38" s="9"/>
      <c r="AE38" s="9"/>
      <c r="AF38" s="9"/>
      <c r="AG38" s="9"/>
      <c r="AH38" s="9" t="str">
        <f t="shared" si="11"/>
        <v/>
      </c>
      <c r="AI38" s="9">
        <f t="shared" si="12"/>
        <v>0</v>
      </c>
      <c r="AJ38" s="63">
        <f t="shared" si="13"/>
        <v>46</v>
      </c>
    </row>
    <row r="39" spans="1:36" ht="15.75">
      <c r="A39" s="10" t="s">
        <v>124</v>
      </c>
      <c r="B39" s="21">
        <v>302</v>
      </c>
      <c r="C39" s="54" t="s">
        <v>114</v>
      </c>
      <c r="D39" s="23" t="s">
        <v>113</v>
      </c>
      <c r="E39" s="24"/>
      <c r="J39" s="9" t="str">
        <f>IF(SUM(F39:I39)=0,"",SUM(F39:I39))</f>
        <v/>
      </c>
      <c r="K39" s="9">
        <f>IF(J39="",0,J39)</f>
        <v>0</v>
      </c>
      <c r="L39" s="39"/>
      <c r="M39" s="40"/>
      <c r="N39" s="40"/>
      <c r="O39" s="40"/>
      <c r="P39" s="36" t="str">
        <f>IF(SUM(L39:O39)=0,"",SUM(L39:O39))</f>
        <v/>
      </c>
      <c r="Q39" s="37">
        <f>IF(P39="",0,P39)</f>
        <v>0</v>
      </c>
      <c r="V39" s="9" t="str">
        <f>IF(SUM(R39:U39)=0,"",SUM(R39:U39))</f>
        <v/>
      </c>
      <c r="W39" s="9">
        <f>IF(V39="",0,V39)</f>
        <v>0</v>
      </c>
      <c r="X39" s="39">
        <v>7</v>
      </c>
      <c r="Y39" s="14"/>
      <c r="Z39" s="14">
        <v>10</v>
      </c>
      <c r="AA39" s="14"/>
      <c r="AB39" s="13">
        <f>IF(SUM(X39:AA39)=0,"",SUM(X39:AA39))</f>
        <v>17</v>
      </c>
      <c r="AC39" s="37">
        <f>IF(AB39="",0,AB39*1.5)</f>
        <v>25.5</v>
      </c>
      <c r="AD39">
        <v>1</v>
      </c>
      <c r="AF39">
        <v>6</v>
      </c>
      <c r="AH39" s="9">
        <f t="shared" si="11"/>
        <v>7</v>
      </c>
      <c r="AI39" s="9">
        <f t="shared" si="12"/>
        <v>14</v>
      </c>
      <c r="AJ39" s="63">
        <f t="shared" si="13"/>
        <v>39.5</v>
      </c>
    </row>
    <row r="40" spans="1:36" ht="15.75">
      <c r="A40" s="10" t="s">
        <v>124</v>
      </c>
      <c r="B40" s="21">
        <v>215</v>
      </c>
      <c r="C40" s="54" t="s">
        <v>100</v>
      </c>
      <c r="D40" s="30" t="s">
        <v>101</v>
      </c>
      <c r="E40" s="55" t="s">
        <v>14</v>
      </c>
      <c r="J40" s="9" t="str">
        <f>IF(SUM(F40:I40)=0,"",SUM(F40:I40))</f>
        <v/>
      </c>
      <c r="K40" s="9">
        <f>IF(J40="",0,J40)</f>
        <v>0</v>
      </c>
      <c r="L40" s="39"/>
      <c r="M40" s="40"/>
      <c r="N40" s="40"/>
      <c r="O40" s="41"/>
      <c r="P40" s="36" t="str">
        <f>IF(SUM(L40:O40)=0,"",SUM(L40:O40))</f>
        <v/>
      </c>
      <c r="Q40" s="37">
        <f>IF(P40="",0,P40)</f>
        <v>0</v>
      </c>
      <c r="R40">
        <v>19</v>
      </c>
      <c r="T40">
        <v>17</v>
      </c>
      <c r="V40" s="9">
        <f>IF(SUM(R40:U40)=0,"",SUM(R40:U40))</f>
        <v>36</v>
      </c>
      <c r="W40" s="9">
        <f>IF(V40="",0,V40)</f>
        <v>36</v>
      </c>
      <c r="X40" s="39"/>
      <c r="Y40" s="40"/>
      <c r="Z40" s="40"/>
      <c r="AA40" s="40"/>
      <c r="AB40" s="36" t="str">
        <f>IF(SUM(X40:AA40)=0,"",SUM(X40:AA40))</f>
        <v/>
      </c>
      <c r="AC40" s="37">
        <f>IF(AB40="",0,AB40*1.5)</f>
        <v>0</v>
      </c>
      <c r="AH40" s="9" t="str">
        <f t="shared" si="11"/>
        <v/>
      </c>
      <c r="AI40" s="9">
        <f t="shared" si="12"/>
        <v>0</v>
      </c>
      <c r="AJ40" s="63">
        <f t="shared" si="13"/>
        <v>36</v>
      </c>
    </row>
    <row r="41" spans="1:36" ht="15.75">
      <c r="A41" s="10" t="s">
        <v>124</v>
      </c>
      <c r="B41" s="21">
        <v>248</v>
      </c>
      <c r="C41" s="54" t="s">
        <v>119</v>
      </c>
      <c r="D41" s="23" t="s">
        <v>120</v>
      </c>
      <c r="E41" s="24"/>
      <c r="K41" s="9">
        <f>J41*1</f>
        <v>0</v>
      </c>
      <c r="L41" s="39"/>
      <c r="M41" s="14"/>
      <c r="N41" s="14"/>
      <c r="O41" s="14"/>
      <c r="P41" s="14"/>
      <c r="Q41" s="37">
        <f>P41*1</f>
        <v>0</v>
      </c>
      <c r="W41" s="9">
        <f>V41*1</f>
        <v>0</v>
      </c>
      <c r="X41" s="39"/>
      <c r="Y41" s="14"/>
      <c r="Z41" s="14"/>
      <c r="AA41" s="14"/>
      <c r="AB41" s="14"/>
      <c r="AC41" s="37">
        <f>AB41*1</f>
        <v>0</v>
      </c>
      <c r="AD41">
        <v>14</v>
      </c>
      <c r="AF41">
        <v>1</v>
      </c>
      <c r="AH41" s="9">
        <f t="shared" si="11"/>
        <v>15</v>
      </c>
      <c r="AI41" s="9">
        <f t="shared" si="12"/>
        <v>30</v>
      </c>
      <c r="AJ41" s="63">
        <f t="shared" si="13"/>
        <v>30</v>
      </c>
    </row>
    <row r="42" spans="1:36" ht="15.75">
      <c r="A42" s="10" t="s">
        <v>124</v>
      </c>
      <c r="B42" s="20">
        <v>215</v>
      </c>
      <c r="C42" s="18" t="s">
        <v>67</v>
      </c>
      <c r="D42" s="29" t="s">
        <v>36</v>
      </c>
      <c r="E42" s="50" t="s">
        <v>14</v>
      </c>
      <c r="F42" s="9">
        <v>1</v>
      </c>
      <c r="G42" s="9"/>
      <c r="H42" s="9">
        <v>1</v>
      </c>
      <c r="I42" s="9"/>
      <c r="J42" s="9">
        <f t="shared" ref="J42:J47" si="22">IF(SUM(F42:I42)=0,"",SUM(F42:I42))</f>
        <v>2</v>
      </c>
      <c r="K42" s="9">
        <f t="shared" ref="K42:K47" si="23">IF(J42="",0,J42)</f>
        <v>2</v>
      </c>
      <c r="L42" s="35"/>
      <c r="M42" s="36"/>
      <c r="N42" s="36"/>
      <c r="O42" s="38"/>
      <c r="P42" s="36" t="str">
        <f t="shared" ref="P42:P47" si="24">IF(SUM(L42:O42)=0,"",SUM(L42:O42))</f>
        <v/>
      </c>
      <c r="Q42" s="37">
        <f t="shared" ref="Q42:Q47" si="25">IF(P42="",0,P42)</f>
        <v>0</v>
      </c>
      <c r="R42" s="9"/>
      <c r="S42" s="9"/>
      <c r="T42" s="9"/>
      <c r="U42" s="9"/>
      <c r="V42" s="9" t="str">
        <f t="shared" ref="V42:V47" si="26">IF(SUM(R42:U42)=0,"",SUM(R42:U42))</f>
        <v/>
      </c>
      <c r="W42" s="9">
        <f t="shared" ref="W42:W47" si="27">IF(V42="",0,V42)</f>
        <v>0</v>
      </c>
      <c r="X42" s="35">
        <v>6</v>
      </c>
      <c r="Y42" s="36"/>
      <c r="Z42" s="36">
        <v>6</v>
      </c>
      <c r="AA42" s="36"/>
      <c r="AB42" s="36">
        <f t="shared" ref="AB42:AB47" si="28">IF(SUM(X42:AA42)=0,"",SUM(X42:AA42))</f>
        <v>12</v>
      </c>
      <c r="AC42" s="37">
        <f t="shared" ref="AC42:AC47" si="29">IF(AB42="",0,AB42*1.5)</f>
        <v>18</v>
      </c>
      <c r="AD42" s="9">
        <v>1</v>
      </c>
      <c r="AE42" s="9"/>
      <c r="AF42" s="9">
        <v>5</v>
      </c>
      <c r="AG42" s="9"/>
      <c r="AH42" s="9">
        <f t="shared" si="11"/>
        <v>6</v>
      </c>
      <c r="AI42" s="9">
        <f t="shared" si="12"/>
        <v>12</v>
      </c>
      <c r="AJ42" s="63">
        <f t="shared" si="13"/>
        <v>32</v>
      </c>
    </row>
    <row r="43" spans="1:36" ht="15.75">
      <c r="A43" s="10" t="s">
        <v>124</v>
      </c>
      <c r="B43" s="22">
        <v>211</v>
      </c>
      <c r="C43" s="16" t="s">
        <v>88</v>
      </c>
      <c r="D43" s="28" t="s">
        <v>32</v>
      </c>
      <c r="E43" s="50" t="s">
        <v>14</v>
      </c>
      <c r="F43" s="9">
        <v>8</v>
      </c>
      <c r="G43" s="9"/>
      <c r="H43" s="9">
        <v>2</v>
      </c>
      <c r="I43" s="9"/>
      <c r="J43" s="9">
        <f t="shared" si="22"/>
        <v>10</v>
      </c>
      <c r="K43" s="9">
        <f t="shared" si="23"/>
        <v>10</v>
      </c>
      <c r="L43" s="35"/>
      <c r="M43" s="36"/>
      <c r="N43" s="36"/>
      <c r="O43" s="38"/>
      <c r="P43" s="36" t="str">
        <f t="shared" si="24"/>
        <v/>
      </c>
      <c r="Q43" s="37">
        <f t="shared" si="25"/>
        <v>0</v>
      </c>
      <c r="R43" s="9"/>
      <c r="S43" s="9"/>
      <c r="T43" s="9"/>
      <c r="U43" s="9"/>
      <c r="V43" s="9" t="str">
        <f t="shared" si="26"/>
        <v/>
      </c>
      <c r="W43" s="9">
        <f t="shared" si="27"/>
        <v>0</v>
      </c>
      <c r="X43" s="35"/>
      <c r="Y43" s="36"/>
      <c r="Z43" s="36"/>
      <c r="AA43" s="36"/>
      <c r="AB43" s="36" t="str">
        <f t="shared" si="28"/>
        <v/>
      </c>
      <c r="AC43" s="37">
        <f t="shared" si="29"/>
        <v>0</v>
      </c>
      <c r="AD43" s="9"/>
      <c r="AE43" s="9"/>
      <c r="AF43" s="9"/>
      <c r="AG43" s="9"/>
      <c r="AH43" s="9" t="str">
        <f t="shared" si="11"/>
        <v/>
      </c>
      <c r="AI43" s="9">
        <f t="shared" si="12"/>
        <v>0</v>
      </c>
      <c r="AJ43" s="63">
        <f t="shared" si="13"/>
        <v>10</v>
      </c>
    </row>
    <row r="44" spans="1:36" ht="15.75">
      <c r="A44" s="10" t="s">
        <v>124</v>
      </c>
      <c r="B44" s="21">
        <v>207</v>
      </c>
      <c r="C44" s="17" t="s">
        <v>99</v>
      </c>
      <c r="D44" s="27" t="s">
        <v>30</v>
      </c>
      <c r="E44" s="49" t="s">
        <v>83</v>
      </c>
      <c r="F44" s="9">
        <v>5</v>
      </c>
      <c r="G44" s="9"/>
      <c r="H44" s="9">
        <v>5</v>
      </c>
      <c r="I44" s="9"/>
      <c r="J44" s="9">
        <f t="shared" si="22"/>
        <v>10</v>
      </c>
      <c r="K44" s="9">
        <f t="shared" si="23"/>
        <v>10</v>
      </c>
      <c r="L44" s="35"/>
      <c r="M44" s="36"/>
      <c r="N44" s="36"/>
      <c r="O44" s="38"/>
      <c r="P44" s="36" t="str">
        <f t="shared" si="24"/>
        <v/>
      </c>
      <c r="Q44" s="37">
        <f t="shared" si="25"/>
        <v>0</v>
      </c>
      <c r="R44" s="9"/>
      <c r="S44" s="9"/>
      <c r="T44" s="9"/>
      <c r="U44" s="9"/>
      <c r="V44" s="9" t="str">
        <f t="shared" si="26"/>
        <v/>
      </c>
      <c r="W44" s="62">
        <f t="shared" si="27"/>
        <v>0</v>
      </c>
      <c r="X44" s="13"/>
      <c r="Y44" s="36"/>
      <c r="Z44" s="36"/>
      <c r="AA44" s="36"/>
      <c r="AB44" s="36" t="str">
        <f t="shared" si="28"/>
        <v/>
      </c>
      <c r="AC44" s="37">
        <f t="shared" si="29"/>
        <v>0</v>
      </c>
      <c r="AD44" s="9"/>
      <c r="AE44" s="9"/>
      <c r="AF44" s="9"/>
      <c r="AG44" s="9"/>
      <c r="AH44" s="9" t="str">
        <f t="shared" si="11"/>
        <v/>
      </c>
      <c r="AI44" s="9">
        <f t="shared" si="12"/>
        <v>0</v>
      </c>
      <c r="AJ44" s="63">
        <f t="shared" si="13"/>
        <v>10</v>
      </c>
    </row>
    <row r="45" spans="1:36" ht="15.75">
      <c r="A45" s="10" t="s">
        <v>124</v>
      </c>
      <c r="B45" s="21">
        <v>314</v>
      </c>
      <c r="C45" s="54" t="s">
        <v>104</v>
      </c>
      <c r="D45" s="23" t="s">
        <v>105</v>
      </c>
      <c r="E45" s="56" t="s">
        <v>18</v>
      </c>
      <c r="J45" s="9" t="str">
        <f t="shared" si="22"/>
        <v/>
      </c>
      <c r="K45" s="9">
        <f t="shared" si="23"/>
        <v>0</v>
      </c>
      <c r="L45" s="39"/>
      <c r="M45" s="40"/>
      <c r="N45" s="40"/>
      <c r="O45" s="41"/>
      <c r="P45" s="36" t="str">
        <f t="shared" si="24"/>
        <v/>
      </c>
      <c r="Q45" s="37">
        <f t="shared" si="25"/>
        <v>0</v>
      </c>
      <c r="R45">
        <v>1</v>
      </c>
      <c r="T45">
        <v>3</v>
      </c>
      <c r="V45" s="9">
        <f t="shared" si="26"/>
        <v>4</v>
      </c>
      <c r="W45" s="62">
        <f t="shared" si="27"/>
        <v>4</v>
      </c>
      <c r="X45" s="14"/>
      <c r="Y45" s="40"/>
      <c r="Z45" s="40"/>
      <c r="AA45" s="40"/>
      <c r="AB45" s="36" t="str">
        <f t="shared" si="28"/>
        <v/>
      </c>
      <c r="AC45" s="37">
        <f t="shared" si="29"/>
        <v>0</v>
      </c>
      <c r="AD45">
        <v>1</v>
      </c>
      <c r="AH45" s="9">
        <f t="shared" si="11"/>
        <v>1</v>
      </c>
      <c r="AI45" s="9">
        <f t="shared" si="12"/>
        <v>2</v>
      </c>
      <c r="AJ45" s="63">
        <f t="shared" si="13"/>
        <v>6</v>
      </c>
    </row>
    <row r="46" spans="1:36" ht="15.75">
      <c r="A46" s="10" t="s">
        <v>124</v>
      </c>
      <c r="B46" s="22">
        <v>237</v>
      </c>
      <c r="C46" s="16" t="s">
        <v>75</v>
      </c>
      <c r="D46" s="28" t="s">
        <v>46</v>
      </c>
      <c r="E46" s="48" t="s">
        <v>14</v>
      </c>
      <c r="F46" s="9">
        <v>1</v>
      </c>
      <c r="G46" s="9"/>
      <c r="H46" s="9">
        <v>4</v>
      </c>
      <c r="I46" s="9"/>
      <c r="J46" s="9">
        <f t="shared" si="22"/>
        <v>5</v>
      </c>
      <c r="K46" s="62">
        <f t="shared" si="23"/>
        <v>5</v>
      </c>
      <c r="L46" s="13"/>
      <c r="M46" s="36"/>
      <c r="N46" s="36"/>
      <c r="O46" s="38"/>
      <c r="P46" s="36" t="str">
        <f t="shared" si="24"/>
        <v/>
      </c>
      <c r="Q46" s="13">
        <f t="shared" si="25"/>
        <v>0</v>
      </c>
      <c r="R46" s="9"/>
      <c r="S46" s="9"/>
      <c r="T46" s="9"/>
      <c r="U46" s="9"/>
      <c r="V46" s="9" t="str">
        <f t="shared" si="26"/>
        <v/>
      </c>
      <c r="W46" s="62">
        <f t="shared" si="27"/>
        <v>0</v>
      </c>
      <c r="X46" s="13"/>
      <c r="Y46" s="36"/>
      <c r="Z46" s="36"/>
      <c r="AA46" s="36"/>
      <c r="AB46" s="36" t="str">
        <f t="shared" si="28"/>
        <v/>
      </c>
      <c r="AC46" s="37">
        <f t="shared" si="29"/>
        <v>0</v>
      </c>
      <c r="AD46" s="9"/>
      <c r="AE46" s="9"/>
      <c r="AF46" s="9"/>
      <c r="AG46" s="9"/>
      <c r="AH46" s="9" t="str">
        <f t="shared" si="11"/>
        <v/>
      </c>
      <c r="AI46" s="9">
        <f t="shared" si="12"/>
        <v>0</v>
      </c>
      <c r="AJ46" s="63">
        <f t="shared" si="13"/>
        <v>5</v>
      </c>
    </row>
    <row r="47" spans="1:36" ht="15.75">
      <c r="A47" s="10" t="s">
        <v>124</v>
      </c>
      <c r="B47" s="20">
        <v>218</v>
      </c>
      <c r="C47" s="18" t="s">
        <v>68</v>
      </c>
      <c r="D47" s="29" t="s">
        <v>37</v>
      </c>
      <c r="E47" s="50" t="s">
        <v>14</v>
      </c>
      <c r="F47" s="9">
        <v>1</v>
      </c>
      <c r="G47" s="9"/>
      <c r="H47" s="9">
        <v>0</v>
      </c>
      <c r="I47" s="9"/>
      <c r="J47" s="9">
        <f t="shared" si="22"/>
        <v>1</v>
      </c>
      <c r="K47" s="62">
        <f t="shared" si="23"/>
        <v>1</v>
      </c>
      <c r="L47" s="13"/>
      <c r="M47" s="36"/>
      <c r="N47" s="36"/>
      <c r="O47" s="38"/>
      <c r="P47" s="36" t="str">
        <f t="shared" si="24"/>
        <v/>
      </c>
      <c r="Q47" s="13">
        <f t="shared" si="25"/>
        <v>0</v>
      </c>
      <c r="R47" s="9"/>
      <c r="S47" s="9"/>
      <c r="T47" s="9"/>
      <c r="U47" s="9"/>
      <c r="V47" s="9" t="str">
        <f t="shared" si="26"/>
        <v/>
      </c>
      <c r="W47" s="62">
        <f t="shared" si="27"/>
        <v>0</v>
      </c>
      <c r="X47" s="13"/>
      <c r="Y47" s="36"/>
      <c r="Z47" s="36"/>
      <c r="AA47" s="36"/>
      <c r="AB47" s="36" t="str">
        <f t="shared" si="28"/>
        <v/>
      </c>
      <c r="AC47" s="37">
        <f t="shared" si="29"/>
        <v>0</v>
      </c>
      <c r="AD47" s="9"/>
      <c r="AE47" s="9"/>
      <c r="AF47" s="9"/>
      <c r="AG47" s="9"/>
      <c r="AH47" s="9" t="str">
        <f t="shared" si="11"/>
        <v/>
      </c>
      <c r="AI47" s="9">
        <f t="shared" si="12"/>
        <v>0</v>
      </c>
      <c r="AJ47" s="63">
        <f t="shared" si="13"/>
        <v>1</v>
      </c>
    </row>
    <row r="48" spans="1:36" ht="15.75">
      <c r="A48" s="67"/>
      <c r="B48" s="59"/>
      <c r="C48" s="54"/>
      <c r="D48" s="77"/>
      <c r="E48" s="78"/>
      <c r="F48" s="70"/>
      <c r="G48" s="70"/>
      <c r="H48" s="70"/>
      <c r="I48" s="70"/>
      <c r="J48" s="70"/>
      <c r="K48" s="74"/>
      <c r="L48" s="70"/>
      <c r="M48" s="74"/>
      <c r="N48" s="74"/>
      <c r="O48" s="79"/>
      <c r="P48" s="74"/>
      <c r="Q48" s="70"/>
      <c r="R48" s="70"/>
      <c r="S48" s="70"/>
      <c r="T48" s="70"/>
      <c r="U48" s="70"/>
      <c r="V48" s="70"/>
      <c r="W48" s="74"/>
      <c r="X48" s="70"/>
      <c r="Y48" s="74"/>
      <c r="Z48" s="74"/>
      <c r="AA48" s="74"/>
      <c r="AB48" s="74"/>
      <c r="AC48" s="74"/>
      <c r="AD48" s="70"/>
      <c r="AE48" s="70"/>
      <c r="AF48" s="70"/>
      <c r="AG48" s="70"/>
      <c r="AH48" s="70"/>
      <c r="AI48" s="70"/>
      <c r="AJ48" s="80"/>
    </row>
    <row r="49" spans="1:36" ht="15.75">
      <c r="A49" s="84" t="s">
        <v>127</v>
      </c>
      <c r="B49" s="59"/>
      <c r="C49" s="54"/>
      <c r="D49" s="77"/>
      <c r="E49" s="78"/>
      <c r="F49" s="70"/>
      <c r="G49" s="70"/>
      <c r="H49" s="70"/>
      <c r="I49" s="70"/>
      <c r="J49" s="70"/>
      <c r="K49" s="74"/>
      <c r="L49" s="70"/>
      <c r="M49" s="74"/>
      <c r="N49" s="74"/>
      <c r="O49" s="79"/>
      <c r="P49" s="74"/>
      <c r="Q49" s="70"/>
      <c r="R49" s="70"/>
      <c r="S49" s="70"/>
      <c r="T49" s="70"/>
      <c r="U49" s="70"/>
      <c r="V49" s="70"/>
      <c r="W49" s="74"/>
      <c r="X49" s="70"/>
      <c r="Y49" s="74"/>
      <c r="Z49" s="74"/>
      <c r="AA49" s="74"/>
      <c r="AB49" s="74"/>
      <c r="AC49" s="74"/>
      <c r="AD49" s="70"/>
      <c r="AE49" s="70"/>
      <c r="AF49" s="70"/>
      <c r="AG49" s="70"/>
      <c r="AH49" s="70"/>
      <c r="AI49" s="70"/>
      <c r="AJ49" s="80"/>
    </row>
    <row r="50" spans="1:36" ht="15.75">
      <c r="A50" s="67" t="s">
        <v>124</v>
      </c>
      <c r="B50" s="21">
        <v>241</v>
      </c>
      <c r="C50" s="54" t="s">
        <v>102</v>
      </c>
      <c r="D50" s="61" t="s">
        <v>103</v>
      </c>
      <c r="E50" s="68"/>
      <c r="F50" s="69"/>
      <c r="G50" s="69"/>
      <c r="H50" s="69"/>
      <c r="I50" s="69"/>
      <c r="J50" s="70" t="str">
        <f t="shared" ref="J50:J52" si="30">IF(SUM(F50:I50)=0,"",SUM(F50:I50))</f>
        <v/>
      </c>
      <c r="K50" s="70">
        <f t="shared" ref="K50:K52" si="31">IF(J50="",0,J50)</f>
        <v>0</v>
      </c>
      <c r="L50" s="71"/>
      <c r="M50" s="72"/>
      <c r="N50" s="72"/>
      <c r="O50" s="73"/>
      <c r="P50" s="74" t="str">
        <f t="shared" ref="P50:P52" si="32">IF(SUM(L50:O50)=0,"",SUM(L50:O50))</f>
        <v/>
      </c>
      <c r="Q50" s="75">
        <f t="shared" ref="Q50:Q52" si="33">IF(P50="",0,P50)</f>
        <v>0</v>
      </c>
      <c r="R50" s="69">
        <v>7</v>
      </c>
      <c r="S50" s="69"/>
      <c r="T50" s="69">
        <v>6</v>
      </c>
      <c r="U50" s="69"/>
      <c r="V50" s="70">
        <f t="shared" ref="V50:V52" si="34">IF(SUM(R50:U50)=0,"",SUM(R50:U50))</f>
        <v>13</v>
      </c>
      <c r="W50" s="70">
        <f t="shared" ref="W50:W52" si="35">IF(V50="",0,V50)</f>
        <v>13</v>
      </c>
      <c r="X50" s="71"/>
      <c r="Y50" s="72"/>
      <c r="Z50" s="72"/>
      <c r="AA50" s="72"/>
      <c r="AB50" s="74" t="str">
        <f t="shared" ref="AB50:AB51" si="36">IF(SUM(X50:AA50)=0,"",SUM(X50:AA50))</f>
        <v/>
      </c>
      <c r="AC50" s="75">
        <f t="shared" ref="AC50:AC52" si="37">IF(AB50="",0,AB50*1.5)</f>
        <v>0</v>
      </c>
      <c r="AD50" s="69"/>
      <c r="AE50" s="69"/>
      <c r="AF50" s="69"/>
      <c r="AG50" s="69"/>
      <c r="AH50" s="70" t="str">
        <f t="shared" ref="AH50:AH52" si="38">IF(SUM(AD50:AG50)=0,"",SUM(AD50:AG50))</f>
        <v/>
      </c>
      <c r="AI50" s="70">
        <f t="shared" ref="AI50:AI52" si="39">IF(AH50="",0,AH50*2)</f>
        <v>0</v>
      </c>
      <c r="AJ50" s="76">
        <f t="shared" ref="AJ50:AJ52" si="40">K50+Q50+W50+AC50+AI50</f>
        <v>13</v>
      </c>
    </row>
    <row r="51" spans="1:36" ht="15.75">
      <c r="A51" s="67" t="s">
        <v>124</v>
      </c>
      <c r="B51" s="21">
        <v>321</v>
      </c>
      <c r="C51" s="54" t="s">
        <v>106</v>
      </c>
      <c r="D51" s="61" t="s">
        <v>107</v>
      </c>
      <c r="E51" s="81" t="s">
        <v>108</v>
      </c>
      <c r="F51" s="69"/>
      <c r="G51" s="69"/>
      <c r="H51" s="69"/>
      <c r="I51" s="69"/>
      <c r="J51" s="70" t="str">
        <f t="shared" si="30"/>
        <v/>
      </c>
      <c r="K51" s="75">
        <f t="shared" si="31"/>
        <v>0</v>
      </c>
      <c r="L51" s="69"/>
      <c r="M51" s="72"/>
      <c r="N51" s="72"/>
      <c r="O51" s="73"/>
      <c r="P51" s="74" t="str">
        <f t="shared" si="32"/>
        <v/>
      </c>
      <c r="Q51" s="70">
        <f t="shared" si="33"/>
        <v>0</v>
      </c>
      <c r="R51" s="69">
        <v>1</v>
      </c>
      <c r="S51" s="69"/>
      <c r="T51" s="69">
        <v>1</v>
      </c>
      <c r="U51" s="69"/>
      <c r="V51" s="70">
        <f t="shared" si="34"/>
        <v>2</v>
      </c>
      <c r="W51" s="75">
        <f t="shared" si="35"/>
        <v>2</v>
      </c>
      <c r="X51" s="69"/>
      <c r="Y51" s="72"/>
      <c r="Z51" s="72"/>
      <c r="AA51" s="72"/>
      <c r="AB51" s="74" t="str">
        <f t="shared" si="36"/>
        <v/>
      </c>
      <c r="AC51" s="75">
        <f t="shared" si="37"/>
        <v>0</v>
      </c>
      <c r="AD51" s="69"/>
      <c r="AE51" s="69"/>
      <c r="AF51" s="69"/>
      <c r="AG51" s="69"/>
      <c r="AH51" s="70" t="str">
        <f t="shared" si="38"/>
        <v/>
      </c>
      <c r="AI51" s="70">
        <f t="shared" si="39"/>
        <v>0</v>
      </c>
      <c r="AJ51" s="76">
        <f t="shared" si="40"/>
        <v>2</v>
      </c>
    </row>
    <row r="52" spans="1:36" ht="15.75">
      <c r="A52" s="67" t="s">
        <v>124</v>
      </c>
      <c r="B52" s="21">
        <v>222</v>
      </c>
      <c r="C52" s="54" t="s">
        <v>111</v>
      </c>
      <c r="D52" s="61" t="s">
        <v>112</v>
      </c>
      <c r="E52" s="82"/>
      <c r="F52" s="69"/>
      <c r="G52" s="69"/>
      <c r="H52" s="69"/>
      <c r="I52" s="69"/>
      <c r="J52" s="70" t="str">
        <f t="shared" si="30"/>
        <v/>
      </c>
      <c r="K52" s="70">
        <f t="shared" si="31"/>
        <v>0</v>
      </c>
      <c r="L52" s="71"/>
      <c r="M52" s="72"/>
      <c r="N52" s="72"/>
      <c r="O52" s="73"/>
      <c r="P52" s="74" t="str">
        <f t="shared" si="32"/>
        <v/>
      </c>
      <c r="Q52" s="75">
        <f t="shared" si="33"/>
        <v>0</v>
      </c>
      <c r="R52" s="69"/>
      <c r="S52" s="69"/>
      <c r="T52" s="69"/>
      <c r="U52" s="69"/>
      <c r="V52" s="70" t="str">
        <f t="shared" si="34"/>
        <v/>
      </c>
      <c r="W52" s="70">
        <f t="shared" si="35"/>
        <v>0</v>
      </c>
      <c r="X52" s="71">
        <v>18</v>
      </c>
      <c r="Y52" s="72"/>
      <c r="Z52" s="72">
        <v>8</v>
      </c>
      <c r="AA52" s="72"/>
      <c r="AB52" s="74">
        <f t="shared" ref="AB52" si="41">IF(SUM(X52:AA52)=0,"",SUM(X52:AA52))</f>
        <v>26</v>
      </c>
      <c r="AC52" s="75">
        <f t="shared" si="37"/>
        <v>39</v>
      </c>
      <c r="AD52" s="69">
        <v>9</v>
      </c>
      <c r="AE52" s="69"/>
      <c r="AF52" s="70">
        <v>10</v>
      </c>
      <c r="AG52" s="69"/>
      <c r="AH52" s="70">
        <f t="shared" si="38"/>
        <v>19</v>
      </c>
      <c r="AI52" s="70">
        <f t="shared" si="39"/>
        <v>38</v>
      </c>
      <c r="AJ52" s="76">
        <f t="shared" si="40"/>
        <v>77</v>
      </c>
    </row>
    <row r="53" spans="1:36" ht="15.75">
      <c r="A53" s="69" t="s">
        <v>89</v>
      </c>
      <c r="B53" s="59"/>
      <c r="C53" s="54"/>
      <c r="D53" s="72"/>
      <c r="E53" s="72"/>
      <c r="F53" s="69"/>
      <c r="G53" s="69"/>
      <c r="H53" s="69"/>
      <c r="I53" s="69"/>
      <c r="J53" s="70"/>
      <c r="K53" s="70"/>
      <c r="L53" s="72"/>
      <c r="M53" s="72"/>
      <c r="N53" s="72"/>
      <c r="O53" s="72"/>
      <c r="P53" s="74"/>
      <c r="Q53" s="74"/>
      <c r="R53" s="69"/>
      <c r="S53" s="69"/>
      <c r="T53" s="69"/>
      <c r="U53" s="69"/>
      <c r="V53" s="70"/>
      <c r="W53" s="70"/>
      <c r="X53" s="72"/>
      <c r="Y53" s="69"/>
      <c r="Z53" s="69"/>
      <c r="AA53" s="69"/>
      <c r="AB53" s="70"/>
      <c r="AC53" s="74"/>
      <c r="AD53" s="69"/>
      <c r="AE53" s="69"/>
      <c r="AF53" s="69"/>
      <c r="AG53" s="69"/>
      <c r="AH53" s="70"/>
      <c r="AI53" s="70"/>
      <c r="AJ53" s="83"/>
    </row>
    <row r="54" spans="1:36">
      <c r="A54" s="66" t="s">
        <v>90</v>
      </c>
    </row>
    <row r="55" spans="1:36">
      <c r="A55" s="65" t="s">
        <v>125</v>
      </c>
    </row>
  </sheetData>
  <sheetProtection password="CDF4" sheet="1" objects="1" scenarios="1"/>
  <sortState ref="B5:AJ25">
    <sortCondition descending="1" ref="AJ5:AJ25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2025-04-21T16:38:43Z</cp:lastPrinted>
  <dcterms:created xsi:type="dcterms:W3CDTF">2021-06-07T15:54:15Z</dcterms:created>
  <dcterms:modified xsi:type="dcterms:W3CDTF">2025-11-27T20:11:14Z</dcterms:modified>
  <dc:language>fr-FR</dc:language>
</cp:coreProperties>
</file>